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2KrxQvOUnZJlA3Q/dz+CQXSxPDmSFxPx9Rfpe4kysCGLmfoGc78c8T/H6sLiMpXaHsCudj2u2QM1GfZ5pmrs3w==" workbookSaltValue="Sv1Cz8XPV66Wu5yQq4DNq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<sst xmlns="http://schemas.openxmlformats.org/spreadsheetml/2006/main" xmlns:r="http://schemas.openxmlformats.org/officeDocument/2006/relationships" count="114" uniqueCount="114">
  <si>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</si>
  <si>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</si>
  <si>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</si>
  <si>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</si>
  <si>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</si>
  <si>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</si>
  <si>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</si>
  <si>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</si>
  <si>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</si>
  <si>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</si>
  <si>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</si>
  <si>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</si>
  <si>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</si>
  <si>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</si>
  <si>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</si>
  <si>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</si>
  <si>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</si>
  <si>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</si>
  <si>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</si>
  <si>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</si>
  <si>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</si>
  <si>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</si>
  <si>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</si>
  <si>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</si>
  <si>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</si>
  <si>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</si>
  <si>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</si>
  <si>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</si>
  <si>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</si>
  <si>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</si>
  <si>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</si>
  <si>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</si>
  <si>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</si>
  <si>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</si>
  <si>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</si>
  <si>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</si>
  <si>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</si>
  <si>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</si>
  <si>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</si>
  <si>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</si>
  <si>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</si>
  <si>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</si>
  <si>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</si>
  <si>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　平成2年度から汚水管渠を整備し、現在のところ管渠も新しいものが多く布設されていることから①有形固定資産減価償却率の指標でも類似団体と比較しても良好であると言える。
　しかしながら、年々数値は悪化しており老朽化が進んでいることは間違いない。
　管渠以外のマンホールポンプや水位計の更新についてはストックマネジメント計画に基づき、計画的に更新していきます。</t>
    <rPh sb="72" eb="74">
      <t>リョウコウ</t>
    </rPh>
    <rPh sb="78" eb="79">
      <t>イ</t>
    </rPh>
    <rPh sb="91" eb="93">
      <t>ネンネン</t>
    </rPh>
    <rPh sb="93" eb="95">
      <t>スウチ</t>
    </rPh>
    <rPh sb="96" eb="98">
      <t>アッカ</t>
    </rPh>
    <rPh sb="102" eb="105">
      <t>ロウキュウカ</t>
    </rPh>
    <rPh sb="106" eb="107">
      <t>スス</t>
    </rPh>
    <rPh sb="114" eb="118">
      <t>マチガ</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</si>
  <si>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</si>
  <si>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</si>
  <si>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</si>
  <si>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</si>
  <si>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</si>
  <si>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</si>
  <si>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</si>
  <si>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</si>
  <si>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</si>
  <si>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</si>
  <si>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</si>
  <si>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</si>
  <si>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</si>
  <si>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</si>
  <si>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</si>
  <si>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</si>
  <si>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</si>
  <si>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</si>
  <si>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</si>
  <si>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和歌山県　九度山町</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</si>
  <si>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</si>
  <si>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</si>
  <si>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</si>
  <si>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</si>
  <si>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</si>
  <si>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</si>
  <si>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</si>
  <si>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</si>
  <si>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</si>
  <si>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</si>
  <si>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</si>
  <si>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</si>
  <si>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</si>
  <si>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</si>
  <si>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</si>
  <si>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</si>
  <si>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</si>
  <si>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</si>
  <si>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</si>
  <si>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</si>
  <si>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</si>
  <si>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</si>
  <si>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</si>
  <si>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</si>
  <si>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</si>
  <si>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</si>
  <si>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</si>
  <si>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</si>
  <si>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</si>
  <si>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</si>
  <si>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</si>
  <si>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</si>
  <si>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</si>
  <si>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</si>
  <si>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</si>
  <si>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</si>
  <si>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</si>
  <si>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</si>
  <si>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</si>
  <si>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</si>
  <si>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</si>
  <si>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</si>
  <si>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</si>
  <si>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</si>
  <si>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</si>
  <si>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</si>
  <si>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</si>
  <si>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</si>
  <si>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①経常収支比率、③流動比率、⑥汚水処理原価及び⑧水洗化率については、類似団体並みである。
　④企業債残高対事業規模比率は、全国平均及び類似団体を大きく下回っているが、ここ数年農業集落排水との接続に伴う広域化工事を順次進めており、今後、当該比率が上昇することが考えられる。
　⑤経費回収率の指標では全国平均、類似団体と比較しても下回っており、料金収入では賄うことができてないため、一般会計からの補助金に依存している状況にあります。
　よって、適切な使用料収入の確保及び汚水処理費の削減が求められています。
　</t>
    <rPh sb="16" eb="18">
      <t>オスイ</t>
    </rPh>
    <rPh sb="18" eb="20">
      <t>ショリ</t>
    </rPh>
    <rPh sb="20" eb="22">
      <t>ゲンカ</t>
    </rPh>
    <rPh sb="86" eb="88">
      <t>スウネン</t>
    </rPh>
    <phoneticPr fontId="1"/>
  </si>
  <si>
    <t xml:space="preserve">　今後、人口減少及び少子高齢化により、経営状況が厳しくなることが予想されます。
  よって、令和5年度に改訂した経営戦略を元に、下水使用料の値上げについても検討をしていきます。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</si>
</sst>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0.57999999999999996</c:v>
                </c:pt>
                <c:pt idx="4">
                  <c:v>9.e-002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49.28</c:v>
                </c:pt>
                <c:pt idx="4">
                  <c:v>50.62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83.85</c:v>
                </c:pt>
                <c:pt idx="4">
                  <c:v>79.41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79.7</c:v>
                </c:pt>
                <c:pt idx="4">
                  <c:v>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108.2</c:v>
                </c:pt>
                <c:pt idx="4">
                  <c:v>107.74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106.87</c:v>
                </c:pt>
                <c:pt idx="4">
                  <c:v>106.45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2.8</c:v>
                </c:pt>
                <c:pt idx="4">
                  <c:v>5.57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17.05</c:v>
                </c:pt>
                <c:pt idx="4">
                  <c:v>17.62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0.22</c:v>
                </c:pt>
                <c:pt idx="4">
                  <c:v>0.18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21.73</c:v>
                </c:pt>
                <c:pt idx="4">
                  <c:v>19.96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63.1</c:v>
                </c:pt>
                <c:pt idx="4">
                  <c:v>61.7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62.37</c:v>
                </c:pt>
                <c:pt idx="4">
                  <c:v>63.88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396.41</c:v>
                </c:pt>
                <c:pt idx="4">
                  <c:v>467.09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1042.77</c:v>
                </c:pt>
                <c:pt idx="4">
                  <c:v>943.46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55.78</c:v>
                </c:pt>
                <c:pt idx="4">
                  <c:v>69.33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84.48</c:v>
                </c:pt>
                <c:pt idx="4">
                  <c:v>79.22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265.57</c:v>
                </c:pt>
                <c:pt idx="4">
                  <c:v>213.84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187.11</c:v>
                </c:pt>
                <c:pt idx="4">
                  <c:v>202.47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E6" workbookViewId="0">
      <selection activeCell="B60" sqref="B60:BJ61"/>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九度山町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3760</v>
      </c>
      <c r="AM8" s="21"/>
      <c r="AN8" s="21"/>
      <c r="AO8" s="21"/>
      <c r="AP8" s="21"/>
      <c r="AQ8" s="21"/>
      <c r="AR8" s="21"/>
      <c r="AS8" s="21"/>
      <c r="AT8" s="7">
        <f>データ!T6</f>
        <v>44.15</v>
      </c>
      <c r="AU8" s="7"/>
      <c r="AV8" s="7"/>
      <c r="AW8" s="7"/>
      <c r="AX8" s="7"/>
      <c r="AY8" s="7"/>
      <c r="AZ8" s="7"/>
      <c r="BA8" s="7"/>
      <c r="BB8" s="7">
        <f>データ!U6</f>
        <v>85.16</v>
      </c>
      <c r="BC8" s="7"/>
      <c r="BD8" s="7"/>
      <c r="BE8" s="7"/>
      <c r="BF8" s="7"/>
      <c r="BG8" s="7"/>
      <c r="BH8" s="7"/>
      <c r="BI8" s="7"/>
      <c r="BJ8" s="3"/>
      <c r="BK8" s="3"/>
      <c r="BL8" s="27" t="s">
        <v>22</v>
      </c>
      <c r="BM8" s="37"/>
      <c r="BN8" s="44" t="s">
        <v>14</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77.75</v>
      </c>
      <c r="J10" s="7"/>
      <c r="K10" s="7"/>
      <c r="L10" s="7"/>
      <c r="M10" s="7"/>
      <c r="N10" s="7"/>
      <c r="O10" s="7"/>
      <c r="P10" s="7">
        <f>データ!P6</f>
        <v>68.510000000000005</v>
      </c>
      <c r="Q10" s="7"/>
      <c r="R10" s="7"/>
      <c r="S10" s="7"/>
      <c r="T10" s="7"/>
      <c r="U10" s="7"/>
      <c r="V10" s="7"/>
      <c r="W10" s="7">
        <f>データ!Q6</f>
        <v>96.72</v>
      </c>
      <c r="X10" s="7"/>
      <c r="Y10" s="7"/>
      <c r="Z10" s="7"/>
      <c r="AA10" s="7"/>
      <c r="AB10" s="7"/>
      <c r="AC10" s="7"/>
      <c r="AD10" s="21">
        <f>データ!R6</f>
        <v>3000</v>
      </c>
      <c r="AE10" s="21"/>
      <c r="AF10" s="21"/>
      <c r="AG10" s="21"/>
      <c r="AH10" s="21"/>
      <c r="AI10" s="21"/>
      <c r="AJ10" s="21"/>
      <c r="AK10" s="2"/>
      <c r="AL10" s="21">
        <f>データ!V6</f>
        <v>2545</v>
      </c>
      <c r="AM10" s="21"/>
      <c r="AN10" s="21"/>
      <c r="AO10" s="21"/>
      <c r="AP10" s="21"/>
      <c r="AQ10" s="21"/>
      <c r="AR10" s="21"/>
      <c r="AS10" s="21"/>
      <c r="AT10" s="7">
        <f>データ!W6</f>
        <v>0.91</v>
      </c>
      <c r="AU10" s="7"/>
      <c r="AV10" s="7"/>
      <c r="AW10" s="7"/>
      <c r="AX10" s="7"/>
      <c r="AY10" s="7"/>
      <c r="AZ10" s="7"/>
      <c r="BA10" s="7"/>
      <c r="BB10" s="7">
        <f>データ!X6</f>
        <v>2796.7</v>
      </c>
      <c r="BC10" s="7"/>
      <c r="BD10" s="7"/>
      <c r="BE10" s="7"/>
      <c r="BF10" s="7"/>
      <c r="BG10" s="7"/>
      <c r="BH10" s="7"/>
      <c r="BI10" s="7"/>
      <c r="BJ10" s="2"/>
      <c r="BK10" s="2"/>
      <c r="BL10" s="29" t="s">
        <v>38</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43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50</v>
      </c>
      <c r="F84" s="12" t="s">
        <v>36</v>
      </c>
      <c r="G84" s="12" t="s">
        <v>52</v>
      </c>
      <c r="H84" s="12" t="s">
        <v>55</v>
      </c>
      <c r="I84" s="12" t="s">
        <v>56</v>
      </c>
      <c r="J84" s="12" t="s">
        <v>1</v>
      </c>
      <c r="K84" s="12" t="s">
        <v>25</v>
      </c>
      <c r="L84" s="12" t="s">
        <v>54</v>
      </c>
      <c r="M84" s="12" t="s">
        <v>57</v>
      </c>
      <c r="N84" s="12" t="s">
        <v>61</v>
      </c>
      <c r="O84" s="12" t="s">
        <v>62</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Ur+YJkkr/qs+O3g0NZy6NSfQxw1X/RP56mK2RYTBe1UEhpKsCITnwSmD05dgfqBe4o2CNPhkCAcQ/N0zw8DjQ==" saltValue="hJek6j2aSCQ4XXE3MumbO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35</v>
      </c>
      <c r="B3" s="58" t="s">
        <v>65</v>
      </c>
      <c r="C3" s="58" t="s">
        <v>48</v>
      </c>
      <c r="D3" s="58" t="s">
        <v>9</v>
      </c>
      <c r="E3" s="58" t="s">
        <v>21</v>
      </c>
      <c r="F3" s="58" t="s">
        <v>64</v>
      </c>
      <c r="G3" s="58" t="s">
        <v>20</v>
      </c>
      <c r="H3" s="64" t="s">
        <v>67</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68</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40</v>
      </c>
      <c r="AK4" s="76"/>
      <c r="AL4" s="76"/>
      <c r="AM4" s="76"/>
      <c r="AN4" s="76"/>
      <c r="AO4" s="76"/>
      <c r="AP4" s="76"/>
      <c r="AQ4" s="76"/>
      <c r="AR4" s="76"/>
      <c r="AS4" s="76"/>
      <c r="AT4" s="76"/>
      <c r="AU4" s="76" t="s">
        <v>66</v>
      </c>
      <c r="AV4" s="76"/>
      <c r="AW4" s="76"/>
      <c r="AX4" s="76"/>
      <c r="AY4" s="76"/>
      <c r="AZ4" s="76"/>
      <c r="BA4" s="76"/>
      <c r="BB4" s="76"/>
      <c r="BC4" s="76"/>
      <c r="BD4" s="76"/>
      <c r="BE4" s="76"/>
      <c r="BF4" s="76" t="s">
        <v>32</v>
      </c>
      <c r="BG4" s="76"/>
      <c r="BH4" s="76"/>
      <c r="BI4" s="76"/>
      <c r="BJ4" s="76"/>
      <c r="BK4" s="76"/>
      <c r="BL4" s="76"/>
      <c r="BM4" s="76"/>
      <c r="BN4" s="76"/>
      <c r="BO4" s="76"/>
      <c r="BP4" s="76"/>
      <c r="BQ4" s="76" t="s">
        <v>69</v>
      </c>
      <c r="BR4" s="76"/>
      <c r="BS4" s="76"/>
      <c r="BT4" s="76"/>
      <c r="BU4" s="76"/>
      <c r="BV4" s="76"/>
      <c r="BW4" s="76"/>
      <c r="BX4" s="76"/>
      <c r="BY4" s="76"/>
      <c r="BZ4" s="76"/>
      <c r="CA4" s="76"/>
      <c r="CB4" s="76" t="s">
        <v>70</v>
      </c>
      <c r="CC4" s="76"/>
      <c r="CD4" s="76"/>
      <c r="CE4" s="76"/>
      <c r="CF4" s="76"/>
      <c r="CG4" s="76"/>
      <c r="CH4" s="76"/>
      <c r="CI4" s="76"/>
      <c r="CJ4" s="76"/>
      <c r="CK4" s="76"/>
      <c r="CL4" s="76"/>
      <c r="CM4" s="76" t="s">
        <v>71</v>
      </c>
      <c r="CN4" s="76"/>
      <c r="CO4" s="76"/>
      <c r="CP4" s="76"/>
      <c r="CQ4" s="76"/>
      <c r="CR4" s="76"/>
      <c r="CS4" s="76"/>
      <c r="CT4" s="76"/>
      <c r="CU4" s="76"/>
      <c r="CV4" s="76"/>
      <c r="CW4" s="76"/>
      <c r="CX4" s="76" t="s">
        <v>46</v>
      </c>
      <c r="CY4" s="76"/>
      <c r="CZ4" s="76"/>
      <c r="DA4" s="76"/>
      <c r="DB4" s="76"/>
      <c r="DC4" s="76"/>
      <c r="DD4" s="76"/>
      <c r="DE4" s="76"/>
      <c r="DF4" s="76"/>
      <c r="DG4" s="76"/>
      <c r="DH4" s="76"/>
      <c r="DI4" s="76" t="s">
        <v>59</v>
      </c>
      <c r="DJ4" s="76"/>
      <c r="DK4" s="76"/>
      <c r="DL4" s="76"/>
      <c r="DM4" s="76"/>
      <c r="DN4" s="76"/>
      <c r="DO4" s="76"/>
      <c r="DP4" s="76"/>
      <c r="DQ4" s="76"/>
      <c r="DR4" s="76"/>
      <c r="DS4" s="76"/>
      <c r="DT4" s="76" t="s">
        <v>72</v>
      </c>
      <c r="DU4" s="76"/>
      <c r="DV4" s="76"/>
      <c r="DW4" s="76"/>
      <c r="DX4" s="76"/>
      <c r="DY4" s="76"/>
      <c r="DZ4" s="76"/>
      <c r="EA4" s="76"/>
      <c r="EB4" s="76"/>
      <c r="EC4" s="76"/>
      <c r="ED4" s="76"/>
      <c r="EE4" s="76" t="s">
        <v>73</v>
      </c>
      <c r="EF4" s="76"/>
      <c r="EG4" s="76"/>
      <c r="EH4" s="76"/>
      <c r="EI4" s="76"/>
      <c r="EJ4" s="76"/>
      <c r="EK4" s="76"/>
      <c r="EL4" s="76"/>
      <c r="EM4" s="76"/>
      <c r="EN4" s="76"/>
      <c r="EO4" s="76"/>
    </row>
    <row r="5" spans="1:148">
      <c r="A5" s="56" t="s">
        <v>44</v>
      </c>
      <c r="B5" s="60"/>
      <c r="C5" s="60"/>
      <c r="D5" s="60"/>
      <c r="E5" s="60"/>
      <c r="F5" s="60"/>
      <c r="G5" s="60"/>
      <c r="H5" s="66" t="s">
        <v>74</v>
      </c>
      <c r="I5" s="66" t="s">
        <v>75</v>
      </c>
      <c r="J5" s="66" t="s">
        <v>58</v>
      </c>
      <c r="K5" s="66" t="s">
        <v>76</v>
      </c>
      <c r="L5" s="66" t="s">
        <v>28</v>
      </c>
      <c r="M5" s="66" t="s">
        <v>17</v>
      </c>
      <c r="N5" s="66" t="s">
        <v>77</v>
      </c>
      <c r="O5" s="66" t="s">
        <v>78</v>
      </c>
      <c r="P5" s="66" t="s">
        <v>79</v>
      </c>
      <c r="Q5" s="66" t="s">
        <v>80</v>
      </c>
      <c r="R5" s="66" t="s">
        <v>81</v>
      </c>
      <c r="S5" s="66" t="s">
        <v>82</v>
      </c>
      <c r="T5" s="66" t="s">
        <v>83</v>
      </c>
      <c r="U5" s="66" t="s">
        <v>84</v>
      </c>
      <c r="V5" s="66" t="s">
        <v>85</v>
      </c>
      <c r="W5" s="66" t="s">
        <v>86</v>
      </c>
      <c r="X5" s="66" t="s">
        <v>87</v>
      </c>
      <c r="Y5" s="66" t="s">
        <v>88</v>
      </c>
      <c r="Z5" s="66" t="s">
        <v>8</v>
      </c>
      <c r="AA5" s="66" t="s">
        <v>89</v>
      </c>
      <c r="AB5" s="66" t="s">
        <v>90</v>
      </c>
      <c r="AC5" s="66" t="s">
        <v>91</v>
      </c>
      <c r="AD5" s="66" t="s">
        <v>92</v>
      </c>
      <c r="AE5" s="66" t="s">
        <v>93</v>
      </c>
      <c r="AF5" s="66" t="s">
        <v>41</v>
      </c>
      <c r="AG5" s="66" t="s">
        <v>94</v>
      </c>
      <c r="AH5" s="66" t="s">
        <v>95</v>
      </c>
      <c r="AI5" s="66" t="s">
        <v>37</v>
      </c>
      <c r="AJ5" s="66" t="s">
        <v>88</v>
      </c>
      <c r="AK5" s="66" t="s">
        <v>8</v>
      </c>
      <c r="AL5" s="66" t="s">
        <v>89</v>
      </c>
      <c r="AM5" s="66" t="s">
        <v>90</v>
      </c>
      <c r="AN5" s="66" t="s">
        <v>91</v>
      </c>
      <c r="AO5" s="66" t="s">
        <v>92</v>
      </c>
      <c r="AP5" s="66" t="s">
        <v>93</v>
      </c>
      <c r="AQ5" s="66" t="s">
        <v>41</v>
      </c>
      <c r="AR5" s="66" t="s">
        <v>94</v>
      </c>
      <c r="AS5" s="66" t="s">
        <v>95</v>
      </c>
      <c r="AT5" s="66" t="s">
        <v>96</v>
      </c>
      <c r="AU5" s="66" t="s">
        <v>88</v>
      </c>
      <c r="AV5" s="66" t="s">
        <v>8</v>
      </c>
      <c r="AW5" s="66" t="s">
        <v>89</v>
      </c>
      <c r="AX5" s="66" t="s">
        <v>90</v>
      </c>
      <c r="AY5" s="66" t="s">
        <v>91</v>
      </c>
      <c r="AZ5" s="66" t="s">
        <v>92</v>
      </c>
      <c r="BA5" s="66" t="s">
        <v>93</v>
      </c>
      <c r="BB5" s="66" t="s">
        <v>41</v>
      </c>
      <c r="BC5" s="66" t="s">
        <v>94</v>
      </c>
      <c r="BD5" s="66" t="s">
        <v>95</v>
      </c>
      <c r="BE5" s="66" t="s">
        <v>96</v>
      </c>
      <c r="BF5" s="66" t="s">
        <v>88</v>
      </c>
      <c r="BG5" s="66" t="s">
        <v>8</v>
      </c>
      <c r="BH5" s="66" t="s">
        <v>89</v>
      </c>
      <c r="BI5" s="66" t="s">
        <v>90</v>
      </c>
      <c r="BJ5" s="66" t="s">
        <v>91</v>
      </c>
      <c r="BK5" s="66" t="s">
        <v>92</v>
      </c>
      <c r="BL5" s="66" t="s">
        <v>93</v>
      </c>
      <c r="BM5" s="66" t="s">
        <v>41</v>
      </c>
      <c r="BN5" s="66" t="s">
        <v>94</v>
      </c>
      <c r="BO5" s="66" t="s">
        <v>95</v>
      </c>
      <c r="BP5" s="66" t="s">
        <v>96</v>
      </c>
      <c r="BQ5" s="66" t="s">
        <v>88</v>
      </c>
      <c r="BR5" s="66" t="s">
        <v>8</v>
      </c>
      <c r="BS5" s="66" t="s">
        <v>89</v>
      </c>
      <c r="BT5" s="66" t="s">
        <v>90</v>
      </c>
      <c r="BU5" s="66" t="s">
        <v>91</v>
      </c>
      <c r="BV5" s="66" t="s">
        <v>92</v>
      </c>
      <c r="BW5" s="66" t="s">
        <v>93</v>
      </c>
      <c r="BX5" s="66" t="s">
        <v>41</v>
      </c>
      <c r="BY5" s="66" t="s">
        <v>94</v>
      </c>
      <c r="BZ5" s="66" t="s">
        <v>95</v>
      </c>
      <c r="CA5" s="66" t="s">
        <v>96</v>
      </c>
      <c r="CB5" s="66" t="s">
        <v>88</v>
      </c>
      <c r="CC5" s="66" t="s">
        <v>8</v>
      </c>
      <c r="CD5" s="66" t="s">
        <v>89</v>
      </c>
      <c r="CE5" s="66" t="s">
        <v>90</v>
      </c>
      <c r="CF5" s="66" t="s">
        <v>91</v>
      </c>
      <c r="CG5" s="66" t="s">
        <v>92</v>
      </c>
      <c r="CH5" s="66" t="s">
        <v>93</v>
      </c>
      <c r="CI5" s="66" t="s">
        <v>41</v>
      </c>
      <c r="CJ5" s="66" t="s">
        <v>94</v>
      </c>
      <c r="CK5" s="66" t="s">
        <v>95</v>
      </c>
      <c r="CL5" s="66" t="s">
        <v>96</v>
      </c>
      <c r="CM5" s="66" t="s">
        <v>88</v>
      </c>
      <c r="CN5" s="66" t="s">
        <v>8</v>
      </c>
      <c r="CO5" s="66" t="s">
        <v>89</v>
      </c>
      <c r="CP5" s="66" t="s">
        <v>90</v>
      </c>
      <c r="CQ5" s="66" t="s">
        <v>91</v>
      </c>
      <c r="CR5" s="66" t="s">
        <v>92</v>
      </c>
      <c r="CS5" s="66" t="s">
        <v>93</v>
      </c>
      <c r="CT5" s="66" t="s">
        <v>41</v>
      </c>
      <c r="CU5" s="66" t="s">
        <v>94</v>
      </c>
      <c r="CV5" s="66" t="s">
        <v>95</v>
      </c>
      <c r="CW5" s="66" t="s">
        <v>96</v>
      </c>
      <c r="CX5" s="66" t="s">
        <v>88</v>
      </c>
      <c r="CY5" s="66" t="s">
        <v>8</v>
      </c>
      <c r="CZ5" s="66" t="s">
        <v>89</v>
      </c>
      <c r="DA5" s="66" t="s">
        <v>90</v>
      </c>
      <c r="DB5" s="66" t="s">
        <v>91</v>
      </c>
      <c r="DC5" s="66" t="s">
        <v>92</v>
      </c>
      <c r="DD5" s="66" t="s">
        <v>93</v>
      </c>
      <c r="DE5" s="66" t="s">
        <v>41</v>
      </c>
      <c r="DF5" s="66" t="s">
        <v>94</v>
      </c>
      <c r="DG5" s="66" t="s">
        <v>95</v>
      </c>
      <c r="DH5" s="66" t="s">
        <v>96</v>
      </c>
      <c r="DI5" s="66" t="s">
        <v>88</v>
      </c>
      <c r="DJ5" s="66" t="s">
        <v>8</v>
      </c>
      <c r="DK5" s="66" t="s">
        <v>89</v>
      </c>
      <c r="DL5" s="66" t="s">
        <v>90</v>
      </c>
      <c r="DM5" s="66" t="s">
        <v>91</v>
      </c>
      <c r="DN5" s="66" t="s">
        <v>92</v>
      </c>
      <c r="DO5" s="66" t="s">
        <v>93</v>
      </c>
      <c r="DP5" s="66" t="s">
        <v>41</v>
      </c>
      <c r="DQ5" s="66" t="s">
        <v>94</v>
      </c>
      <c r="DR5" s="66" t="s">
        <v>95</v>
      </c>
      <c r="DS5" s="66" t="s">
        <v>96</v>
      </c>
      <c r="DT5" s="66" t="s">
        <v>88</v>
      </c>
      <c r="DU5" s="66" t="s">
        <v>8</v>
      </c>
      <c r="DV5" s="66" t="s">
        <v>89</v>
      </c>
      <c r="DW5" s="66" t="s">
        <v>90</v>
      </c>
      <c r="DX5" s="66" t="s">
        <v>91</v>
      </c>
      <c r="DY5" s="66" t="s">
        <v>92</v>
      </c>
      <c r="DZ5" s="66" t="s">
        <v>93</v>
      </c>
      <c r="EA5" s="66" t="s">
        <v>41</v>
      </c>
      <c r="EB5" s="66" t="s">
        <v>94</v>
      </c>
      <c r="EC5" s="66" t="s">
        <v>95</v>
      </c>
      <c r="ED5" s="66" t="s">
        <v>96</v>
      </c>
      <c r="EE5" s="66" t="s">
        <v>88</v>
      </c>
      <c r="EF5" s="66" t="s">
        <v>8</v>
      </c>
      <c r="EG5" s="66" t="s">
        <v>89</v>
      </c>
      <c r="EH5" s="66" t="s">
        <v>90</v>
      </c>
      <c r="EI5" s="66" t="s">
        <v>91</v>
      </c>
      <c r="EJ5" s="66" t="s">
        <v>92</v>
      </c>
      <c r="EK5" s="66" t="s">
        <v>93</v>
      </c>
      <c r="EL5" s="66" t="s">
        <v>41</v>
      </c>
      <c r="EM5" s="66" t="s">
        <v>94</v>
      </c>
      <c r="EN5" s="66" t="s">
        <v>95</v>
      </c>
      <c r="EO5" s="66" t="s">
        <v>96</v>
      </c>
    </row>
    <row r="6" spans="1:148" s="55" customFormat="1">
      <c r="A6" s="56" t="s">
        <v>97</v>
      </c>
      <c r="B6" s="61">
        <f t="shared" ref="B6:X6" si="1">B7</f>
        <v>2024</v>
      </c>
      <c r="C6" s="61">
        <f t="shared" si="1"/>
        <v>303437</v>
      </c>
      <c r="D6" s="61">
        <f t="shared" si="1"/>
        <v>46</v>
      </c>
      <c r="E6" s="61">
        <f t="shared" si="1"/>
        <v>17</v>
      </c>
      <c r="F6" s="61">
        <f t="shared" si="1"/>
        <v>1</v>
      </c>
      <c r="G6" s="61">
        <f t="shared" si="1"/>
        <v>0</v>
      </c>
      <c r="H6" s="61" t="str">
        <f t="shared" si="1"/>
        <v>和歌山県　九度山町</v>
      </c>
      <c r="I6" s="61" t="str">
        <f t="shared" si="1"/>
        <v>法適用</v>
      </c>
      <c r="J6" s="61" t="str">
        <f t="shared" si="1"/>
        <v>下水道事業</v>
      </c>
      <c r="K6" s="61" t="str">
        <f t="shared" si="1"/>
        <v>公共下水道</v>
      </c>
      <c r="L6" s="61" t="str">
        <f t="shared" si="1"/>
        <v>Cc2</v>
      </c>
      <c r="M6" s="61" t="str">
        <f t="shared" si="1"/>
        <v>非設置</v>
      </c>
      <c r="N6" s="69" t="str">
        <f t="shared" si="1"/>
        <v>-</v>
      </c>
      <c r="O6" s="69">
        <f t="shared" si="1"/>
        <v>77.75</v>
      </c>
      <c r="P6" s="69">
        <f t="shared" si="1"/>
        <v>68.510000000000005</v>
      </c>
      <c r="Q6" s="69">
        <f t="shared" si="1"/>
        <v>96.72</v>
      </c>
      <c r="R6" s="69">
        <f t="shared" si="1"/>
        <v>3000</v>
      </c>
      <c r="S6" s="69">
        <f t="shared" si="1"/>
        <v>3760</v>
      </c>
      <c r="T6" s="69">
        <f t="shared" si="1"/>
        <v>44.15</v>
      </c>
      <c r="U6" s="69">
        <f t="shared" si="1"/>
        <v>85.16</v>
      </c>
      <c r="V6" s="69">
        <f t="shared" si="1"/>
        <v>2545</v>
      </c>
      <c r="W6" s="69">
        <f t="shared" si="1"/>
        <v>0.91</v>
      </c>
      <c r="X6" s="69">
        <f t="shared" si="1"/>
        <v>2796.7</v>
      </c>
      <c r="Y6" s="77" t="str">
        <f t="shared" ref="Y6:AH6" si="2">IF(Y7="",NA(),Y7)</f>
        <v>-</v>
      </c>
      <c r="Z6" s="77" t="str">
        <f t="shared" si="2"/>
        <v>-</v>
      </c>
      <c r="AA6" s="77" t="str">
        <f t="shared" si="2"/>
        <v>-</v>
      </c>
      <c r="AB6" s="77">
        <f t="shared" si="2"/>
        <v>108.2</v>
      </c>
      <c r="AC6" s="77">
        <f t="shared" si="2"/>
        <v>107.74</v>
      </c>
      <c r="AD6" s="77" t="str">
        <f t="shared" si="2"/>
        <v>-</v>
      </c>
      <c r="AE6" s="77" t="str">
        <f t="shared" si="2"/>
        <v>-</v>
      </c>
      <c r="AF6" s="77" t="str">
        <f t="shared" si="2"/>
        <v>-</v>
      </c>
      <c r="AG6" s="77">
        <f t="shared" si="2"/>
        <v>106.87</v>
      </c>
      <c r="AH6" s="77">
        <f t="shared" si="2"/>
        <v>106.45</v>
      </c>
      <c r="AI6" s="69" t="str">
        <f>IF(AI7="","",IF(AI7="-","【-】","【"&amp;SUBSTITUTE(TEXT(AI7,"#,##0.00"),"-","△")&amp;"】"))</f>
        <v>【105.36】</v>
      </c>
      <c r="AJ6" s="77" t="str">
        <f t="shared" ref="AJ6:AS6" si="3">IF(AJ7="",NA(),AJ7)</f>
        <v>-</v>
      </c>
      <c r="AK6" s="77" t="str">
        <f t="shared" si="3"/>
        <v>-</v>
      </c>
      <c r="AL6" s="77" t="str">
        <f t="shared" si="3"/>
        <v>-</v>
      </c>
      <c r="AM6" s="69">
        <f t="shared" si="3"/>
        <v>0</v>
      </c>
      <c r="AN6" s="69">
        <f t="shared" si="3"/>
        <v>0</v>
      </c>
      <c r="AO6" s="77" t="str">
        <f t="shared" si="3"/>
        <v>-</v>
      </c>
      <c r="AP6" s="77" t="str">
        <f t="shared" si="3"/>
        <v>-</v>
      </c>
      <c r="AQ6" s="77" t="str">
        <f t="shared" si="3"/>
        <v>-</v>
      </c>
      <c r="AR6" s="77">
        <f t="shared" si="3"/>
        <v>21.73</v>
      </c>
      <c r="AS6" s="77">
        <f t="shared" si="3"/>
        <v>19.96</v>
      </c>
      <c r="AT6" s="69" t="str">
        <f>IF(AT7="","",IF(AT7="-","【-】","【"&amp;SUBSTITUTE(TEXT(AT7,"#,##0.00"),"-","△")&amp;"】"))</f>
        <v>【3.12】</v>
      </c>
      <c r="AU6" s="77" t="str">
        <f t="shared" ref="AU6:BD6" si="4">IF(AU7="",NA(),AU7)</f>
        <v>-</v>
      </c>
      <c r="AV6" s="77" t="str">
        <f t="shared" si="4"/>
        <v>-</v>
      </c>
      <c r="AW6" s="77" t="str">
        <f t="shared" si="4"/>
        <v>-</v>
      </c>
      <c r="AX6" s="77">
        <f t="shared" si="4"/>
        <v>63.1</v>
      </c>
      <c r="AY6" s="77">
        <f t="shared" si="4"/>
        <v>61.7</v>
      </c>
      <c r="AZ6" s="77" t="str">
        <f t="shared" si="4"/>
        <v>-</v>
      </c>
      <c r="BA6" s="77" t="str">
        <f t="shared" si="4"/>
        <v>-</v>
      </c>
      <c r="BB6" s="77" t="str">
        <f t="shared" si="4"/>
        <v>-</v>
      </c>
      <c r="BC6" s="77">
        <f t="shared" si="4"/>
        <v>62.37</v>
      </c>
      <c r="BD6" s="77">
        <f t="shared" si="4"/>
        <v>63.88</v>
      </c>
      <c r="BE6" s="69" t="str">
        <f>IF(BE7="","",IF(BE7="-","【-】","【"&amp;SUBSTITUTE(TEXT(BE7,"#,##0.00"),"-","△")&amp;"】"))</f>
        <v>【82.75】</v>
      </c>
      <c r="BF6" s="77" t="str">
        <f t="shared" ref="BF6:BO6" si="5">IF(BF7="",NA(),BF7)</f>
        <v>-</v>
      </c>
      <c r="BG6" s="77" t="str">
        <f t="shared" si="5"/>
        <v>-</v>
      </c>
      <c r="BH6" s="77" t="str">
        <f t="shared" si="5"/>
        <v>-</v>
      </c>
      <c r="BI6" s="77">
        <f t="shared" si="5"/>
        <v>396.41</v>
      </c>
      <c r="BJ6" s="77">
        <f t="shared" si="5"/>
        <v>467.09</v>
      </c>
      <c r="BK6" s="77" t="str">
        <f t="shared" si="5"/>
        <v>-</v>
      </c>
      <c r="BL6" s="77" t="str">
        <f t="shared" si="5"/>
        <v>-</v>
      </c>
      <c r="BM6" s="77" t="str">
        <f t="shared" si="5"/>
        <v>-</v>
      </c>
      <c r="BN6" s="77">
        <f t="shared" si="5"/>
        <v>1042.77</v>
      </c>
      <c r="BO6" s="77">
        <f t="shared" si="5"/>
        <v>943.46</v>
      </c>
      <c r="BP6" s="69" t="str">
        <f>IF(BP7="","",IF(BP7="-","【-】","【"&amp;SUBSTITUTE(TEXT(BP7,"#,##0.00"),"-","△")&amp;"】"))</f>
        <v>【602.56】</v>
      </c>
      <c r="BQ6" s="77" t="str">
        <f t="shared" ref="BQ6:BZ6" si="6">IF(BQ7="",NA(),BQ7)</f>
        <v>-</v>
      </c>
      <c r="BR6" s="77" t="str">
        <f t="shared" si="6"/>
        <v>-</v>
      </c>
      <c r="BS6" s="77" t="str">
        <f t="shared" si="6"/>
        <v>-</v>
      </c>
      <c r="BT6" s="77">
        <f t="shared" si="6"/>
        <v>55.78</v>
      </c>
      <c r="BU6" s="77">
        <f t="shared" si="6"/>
        <v>69.33</v>
      </c>
      <c r="BV6" s="77" t="str">
        <f t="shared" si="6"/>
        <v>-</v>
      </c>
      <c r="BW6" s="77" t="str">
        <f t="shared" si="6"/>
        <v>-</v>
      </c>
      <c r="BX6" s="77" t="str">
        <f t="shared" si="6"/>
        <v>-</v>
      </c>
      <c r="BY6" s="77">
        <f t="shared" si="6"/>
        <v>84.48</v>
      </c>
      <c r="BZ6" s="77">
        <f t="shared" si="6"/>
        <v>79.22</v>
      </c>
      <c r="CA6" s="69" t="str">
        <f>IF(CA7="","",IF(CA7="-","【-】","【"&amp;SUBSTITUTE(TEXT(CA7,"#,##0.00"),"-","△")&amp;"】"))</f>
        <v>【97.94】</v>
      </c>
      <c r="CB6" s="77" t="str">
        <f t="shared" ref="CB6:CK6" si="7">IF(CB7="",NA(),CB7)</f>
        <v>-</v>
      </c>
      <c r="CC6" s="77" t="str">
        <f t="shared" si="7"/>
        <v>-</v>
      </c>
      <c r="CD6" s="77" t="str">
        <f t="shared" si="7"/>
        <v>-</v>
      </c>
      <c r="CE6" s="77">
        <f t="shared" si="7"/>
        <v>265.57</v>
      </c>
      <c r="CF6" s="77">
        <f t="shared" si="7"/>
        <v>213.84</v>
      </c>
      <c r="CG6" s="77" t="str">
        <f t="shared" si="7"/>
        <v>-</v>
      </c>
      <c r="CH6" s="77" t="str">
        <f t="shared" si="7"/>
        <v>-</v>
      </c>
      <c r="CI6" s="77" t="str">
        <f t="shared" si="7"/>
        <v>-</v>
      </c>
      <c r="CJ6" s="77">
        <f t="shared" si="7"/>
        <v>187.11</v>
      </c>
      <c r="CK6" s="77">
        <f t="shared" si="7"/>
        <v>202.47</v>
      </c>
      <c r="CL6" s="69" t="str">
        <f>IF(CL7="","",IF(CL7="-","【-】","【"&amp;SUBSTITUTE(TEXT(CL7,"#,##0.00"),"-","△")&amp;"】"))</f>
        <v>【140.98】</v>
      </c>
      <c r="CM6" s="77" t="str">
        <f t="shared" ref="CM6:CV6" si="8">IF(CM7="",NA(),CM7)</f>
        <v>-</v>
      </c>
      <c r="CN6" s="77" t="str">
        <f t="shared" si="8"/>
        <v>-</v>
      </c>
      <c r="CO6" s="77" t="str">
        <f t="shared" si="8"/>
        <v>-</v>
      </c>
      <c r="CP6" s="77" t="str">
        <f t="shared" si="8"/>
        <v>-</v>
      </c>
      <c r="CQ6" s="77" t="str">
        <f t="shared" si="8"/>
        <v>-</v>
      </c>
      <c r="CR6" s="77" t="str">
        <f t="shared" si="8"/>
        <v>-</v>
      </c>
      <c r="CS6" s="77" t="str">
        <f t="shared" si="8"/>
        <v>-</v>
      </c>
      <c r="CT6" s="77" t="str">
        <f t="shared" si="8"/>
        <v>-</v>
      </c>
      <c r="CU6" s="77">
        <f t="shared" si="8"/>
        <v>49.28</v>
      </c>
      <c r="CV6" s="77">
        <f t="shared" si="8"/>
        <v>50.62</v>
      </c>
      <c r="CW6" s="69" t="str">
        <f>IF(CW7="","",IF(CW7="-","【-】","【"&amp;SUBSTITUTE(TEXT(CW7,"#,##0.00"),"-","△")&amp;"】"))</f>
        <v>【60.13】</v>
      </c>
      <c r="CX6" s="77" t="str">
        <f t="shared" ref="CX6:DG6" si="9">IF(CX7="",NA(),CX7)</f>
        <v>-</v>
      </c>
      <c r="CY6" s="77" t="str">
        <f t="shared" si="9"/>
        <v>-</v>
      </c>
      <c r="CZ6" s="77" t="str">
        <f t="shared" si="9"/>
        <v>-</v>
      </c>
      <c r="DA6" s="77">
        <f t="shared" si="9"/>
        <v>83.85</v>
      </c>
      <c r="DB6" s="77">
        <f t="shared" si="9"/>
        <v>79.41</v>
      </c>
      <c r="DC6" s="77" t="str">
        <f t="shared" si="9"/>
        <v>-</v>
      </c>
      <c r="DD6" s="77" t="str">
        <f t="shared" si="9"/>
        <v>-</v>
      </c>
      <c r="DE6" s="77" t="str">
        <f t="shared" si="9"/>
        <v>-</v>
      </c>
      <c r="DF6" s="77">
        <f t="shared" si="9"/>
        <v>79.7</v>
      </c>
      <c r="DG6" s="77">
        <f t="shared" si="9"/>
        <v>79</v>
      </c>
      <c r="DH6" s="69" t="str">
        <f>IF(DH7="","",IF(DH7="-","【-】","【"&amp;SUBSTITUTE(TEXT(DH7,"#,##0.00"),"-","△")&amp;"】"))</f>
        <v>【96.00】</v>
      </c>
      <c r="DI6" s="77" t="str">
        <f t="shared" ref="DI6:DR6" si="10">IF(DI7="",NA(),DI7)</f>
        <v>-</v>
      </c>
      <c r="DJ6" s="77" t="str">
        <f t="shared" si="10"/>
        <v>-</v>
      </c>
      <c r="DK6" s="77" t="str">
        <f t="shared" si="10"/>
        <v>-</v>
      </c>
      <c r="DL6" s="77">
        <f t="shared" si="10"/>
        <v>2.8</v>
      </c>
      <c r="DM6" s="77">
        <f t="shared" si="10"/>
        <v>5.57</v>
      </c>
      <c r="DN6" s="77" t="str">
        <f t="shared" si="10"/>
        <v>-</v>
      </c>
      <c r="DO6" s="77" t="str">
        <f t="shared" si="10"/>
        <v>-</v>
      </c>
      <c r="DP6" s="77" t="str">
        <f t="shared" si="10"/>
        <v>-</v>
      </c>
      <c r="DQ6" s="77">
        <f t="shared" si="10"/>
        <v>17.05</v>
      </c>
      <c r="DR6" s="77">
        <f t="shared" si="10"/>
        <v>17.62</v>
      </c>
      <c r="DS6" s="69" t="str">
        <f>IF(DS7="","",IF(DS7="-","【-】","【"&amp;SUBSTITUTE(TEXT(DS7,"#,##0.00"),"-","△")&amp;"】"))</f>
        <v>【42.20】</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77">
        <f t="shared" si="11"/>
        <v>0.22</v>
      </c>
      <c r="EC6" s="77">
        <f t="shared" si="11"/>
        <v>0.18</v>
      </c>
      <c r="ED6" s="69" t="str">
        <f>IF(ED7="","",IF(ED7="-","【-】","【"&amp;SUBSTITUTE(TEXT(ED7,"#,##0.00"),"-","△")&amp;"】"))</f>
        <v>【9.46】</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0.57999999999999996</v>
      </c>
      <c r="EN6" s="77">
        <f t="shared" si="12"/>
        <v>9.e-002</v>
      </c>
      <c r="EO6" s="69" t="str">
        <f>IF(EO7="","",IF(EO7="-","【-】","【"&amp;SUBSTITUTE(TEXT(EO7,"#,##0.00"),"-","△")&amp;"】"))</f>
        <v>【0.19】</v>
      </c>
    </row>
    <row r="7" spans="1:148" s="55" customFormat="1">
      <c r="A7" s="56"/>
      <c r="B7" s="62">
        <v>2024</v>
      </c>
      <c r="C7" s="62">
        <v>303437</v>
      </c>
      <c r="D7" s="62">
        <v>46</v>
      </c>
      <c r="E7" s="62">
        <v>17</v>
      </c>
      <c r="F7" s="62">
        <v>1</v>
      </c>
      <c r="G7" s="62">
        <v>0</v>
      </c>
      <c r="H7" s="62" t="s">
        <v>63</v>
      </c>
      <c r="I7" s="62" t="s">
        <v>98</v>
      </c>
      <c r="J7" s="62" t="s">
        <v>99</v>
      </c>
      <c r="K7" s="62" t="s">
        <v>100</v>
      </c>
      <c r="L7" s="62" t="s">
        <v>101</v>
      </c>
      <c r="M7" s="62" t="s">
        <v>102</v>
      </c>
      <c r="N7" s="70" t="s">
        <v>103</v>
      </c>
      <c r="O7" s="70">
        <v>77.75</v>
      </c>
      <c r="P7" s="70">
        <v>68.510000000000005</v>
      </c>
      <c r="Q7" s="70">
        <v>96.72</v>
      </c>
      <c r="R7" s="70">
        <v>3000</v>
      </c>
      <c r="S7" s="70">
        <v>3760</v>
      </c>
      <c r="T7" s="70">
        <v>44.15</v>
      </c>
      <c r="U7" s="70">
        <v>85.16</v>
      </c>
      <c r="V7" s="70">
        <v>2545</v>
      </c>
      <c r="W7" s="70">
        <v>0.91</v>
      </c>
      <c r="X7" s="70">
        <v>2796.7</v>
      </c>
      <c r="Y7" s="70" t="s">
        <v>103</v>
      </c>
      <c r="Z7" s="70" t="s">
        <v>103</v>
      </c>
      <c r="AA7" s="70" t="s">
        <v>103</v>
      </c>
      <c r="AB7" s="70">
        <v>108.2</v>
      </c>
      <c r="AC7" s="70">
        <v>107.74</v>
      </c>
      <c r="AD7" s="70" t="s">
        <v>103</v>
      </c>
      <c r="AE7" s="70" t="s">
        <v>103</v>
      </c>
      <c r="AF7" s="70" t="s">
        <v>103</v>
      </c>
      <c r="AG7" s="70">
        <v>106.87</v>
      </c>
      <c r="AH7" s="70">
        <v>106.45</v>
      </c>
      <c r="AI7" s="70">
        <v>105.36</v>
      </c>
      <c r="AJ7" s="70" t="s">
        <v>103</v>
      </c>
      <c r="AK7" s="70" t="s">
        <v>103</v>
      </c>
      <c r="AL7" s="70" t="s">
        <v>103</v>
      </c>
      <c r="AM7" s="70">
        <v>0</v>
      </c>
      <c r="AN7" s="70">
        <v>0</v>
      </c>
      <c r="AO7" s="70" t="s">
        <v>103</v>
      </c>
      <c r="AP7" s="70" t="s">
        <v>103</v>
      </c>
      <c r="AQ7" s="70" t="s">
        <v>103</v>
      </c>
      <c r="AR7" s="70">
        <v>21.73</v>
      </c>
      <c r="AS7" s="70">
        <v>19.96</v>
      </c>
      <c r="AT7" s="70">
        <v>3.12</v>
      </c>
      <c r="AU7" s="70" t="s">
        <v>103</v>
      </c>
      <c r="AV7" s="70" t="s">
        <v>103</v>
      </c>
      <c r="AW7" s="70" t="s">
        <v>103</v>
      </c>
      <c r="AX7" s="70">
        <v>63.1</v>
      </c>
      <c r="AY7" s="70">
        <v>61.7</v>
      </c>
      <c r="AZ7" s="70" t="s">
        <v>103</v>
      </c>
      <c r="BA7" s="70" t="s">
        <v>103</v>
      </c>
      <c r="BB7" s="70" t="s">
        <v>103</v>
      </c>
      <c r="BC7" s="70">
        <v>62.37</v>
      </c>
      <c r="BD7" s="70">
        <v>63.88</v>
      </c>
      <c r="BE7" s="70">
        <v>82.75</v>
      </c>
      <c r="BF7" s="70" t="s">
        <v>103</v>
      </c>
      <c r="BG7" s="70" t="s">
        <v>103</v>
      </c>
      <c r="BH7" s="70" t="s">
        <v>103</v>
      </c>
      <c r="BI7" s="70">
        <v>396.41</v>
      </c>
      <c r="BJ7" s="70">
        <v>467.09</v>
      </c>
      <c r="BK7" s="70" t="s">
        <v>103</v>
      </c>
      <c r="BL7" s="70" t="s">
        <v>103</v>
      </c>
      <c r="BM7" s="70" t="s">
        <v>103</v>
      </c>
      <c r="BN7" s="70">
        <v>1042.77</v>
      </c>
      <c r="BO7" s="70">
        <v>943.46</v>
      </c>
      <c r="BP7" s="70">
        <v>602.55999999999995</v>
      </c>
      <c r="BQ7" s="70" t="s">
        <v>103</v>
      </c>
      <c r="BR7" s="70" t="s">
        <v>103</v>
      </c>
      <c r="BS7" s="70" t="s">
        <v>103</v>
      </c>
      <c r="BT7" s="70">
        <v>55.78</v>
      </c>
      <c r="BU7" s="70">
        <v>69.33</v>
      </c>
      <c r="BV7" s="70" t="s">
        <v>103</v>
      </c>
      <c r="BW7" s="70" t="s">
        <v>103</v>
      </c>
      <c r="BX7" s="70" t="s">
        <v>103</v>
      </c>
      <c r="BY7" s="70">
        <v>84.48</v>
      </c>
      <c r="BZ7" s="70">
        <v>79.22</v>
      </c>
      <c r="CA7" s="70">
        <v>97.94</v>
      </c>
      <c r="CB7" s="70" t="s">
        <v>103</v>
      </c>
      <c r="CC7" s="70" t="s">
        <v>103</v>
      </c>
      <c r="CD7" s="70" t="s">
        <v>103</v>
      </c>
      <c r="CE7" s="70">
        <v>265.57</v>
      </c>
      <c r="CF7" s="70">
        <v>213.84</v>
      </c>
      <c r="CG7" s="70" t="s">
        <v>103</v>
      </c>
      <c r="CH7" s="70" t="s">
        <v>103</v>
      </c>
      <c r="CI7" s="70" t="s">
        <v>103</v>
      </c>
      <c r="CJ7" s="70">
        <v>187.11</v>
      </c>
      <c r="CK7" s="70">
        <v>202.47</v>
      </c>
      <c r="CL7" s="70">
        <v>140.97999999999999</v>
      </c>
      <c r="CM7" s="70" t="s">
        <v>103</v>
      </c>
      <c r="CN7" s="70" t="s">
        <v>103</v>
      </c>
      <c r="CO7" s="70" t="s">
        <v>103</v>
      </c>
      <c r="CP7" s="70" t="s">
        <v>103</v>
      </c>
      <c r="CQ7" s="70" t="s">
        <v>103</v>
      </c>
      <c r="CR7" s="70" t="s">
        <v>103</v>
      </c>
      <c r="CS7" s="70" t="s">
        <v>103</v>
      </c>
      <c r="CT7" s="70" t="s">
        <v>103</v>
      </c>
      <c r="CU7" s="70">
        <v>49.28</v>
      </c>
      <c r="CV7" s="70">
        <v>50.62</v>
      </c>
      <c r="CW7" s="70">
        <v>60.13</v>
      </c>
      <c r="CX7" s="70" t="s">
        <v>103</v>
      </c>
      <c r="CY7" s="70" t="s">
        <v>103</v>
      </c>
      <c r="CZ7" s="70" t="s">
        <v>103</v>
      </c>
      <c r="DA7" s="70">
        <v>83.85</v>
      </c>
      <c r="DB7" s="70">
        <v>79.41</v>
      </c>
      <c r="DC7" s="70" t="s">
        <v>103</v>
      </c>
      <c r="DD7" s="70" t="s">
        <v>103</v>
      </c>
      <c r="DE7" s="70" t="s">
        <v>103</v>
      </c>
      <c r="DF7" s="70">
        <v>79.7</v>
      </c>
      <c r="DG7" s="70">
        <v>79</v>
      </c>
      <c r="DH7" s="70">
        <v>96</v>
      </c>
      <c r="DI7" s="70" t="s">
        <v>103</v>
      </c>
      <c r="DJ7" s="70" t="s">
        <v>103</v>
      </c>
      <c r="DK7" s="70" t="s">
        <v>103</v>
      </c>
      <c r="DL7" s="70">
        <v>2.8</v>
      </c>
      <c r="DM7" s="70">
        <v>5.57</v>
      </c>
      <c r="DN7" s="70" t="s">
        <v>103</v>
      </c>
      <c r="DO7" s="70" t="s">
        <v>103</v>
      </c>
      <c r="DP7" s="70" t="s">
        <v>103</v>
      </c>
      <c r="DQ7" s="70">
        <v>17.05</v>
      </c>
      <c r="DR7" s="70">
        <v>17.62</v>
      </c>
      <c r="DS7" s="70">
        <v>42.2</v>
      </c>
      <c r="DT7" s="70" t="s">
        <v>103</v>
      </c>
      <c r="DU7" s="70" t="s">
        <v>103</v>
      </c>
      <c r="DV7" s="70" t="s">
        <v>103</v>
      </c>
      <c r="DW7" s="70">
        <v>0</v>
      </c>
      <c r="DX7" s="70">
        <v>0</v>
      </c>
      <c r="DY7" s="70" t="s">
        <v>103</v>
      </c>
      <c r="DZ7" s="70" t="s">
        <v>103</v>
      </c>
      <c r="EA7" s="70" t="s">
        <v>103</v>
      </c>
      <c r="EB7" s="70">
        <v>0.22</v>
      </c>
      <c r="EC7" s="70">
        <v>0.18</v>
      </c>
      <c r="ED7" s="70">
        <v>9.4600000000000009</v>
      </c>
      <c r="EE7" s="70" t="s">
        <v>103</v>
      </c>
      <c r="EF7" s="70" t="s">
        <v>103</v>
      </c>
      <c r="EG7" s="70" t="s">
        <v>103</v>
      </c>
      <c r="EH7" s="70">
        <v>0</v>
      </c>
      <c r="EI7" s="70">
        <v>0</v>
      </c>
      <c r="EJ7" s="70" t="s">
        <v>103</v>
      </c>
      <c r="EK7" s="70" t="s">
        <v>103</v>
      </c>
      <c r="EL7" s="70" t="s">
        <v>103</v>
      </c>
      <c r="EM7" s="70">
        <v>0.57999999999999996</v>
      </c>
      <c r="EN7" s="70">
        <v>9.e-002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65</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狹間　新司</cp:lastModifiedBy>
  <dcterms:created xsi:type="dcterms:W3CDTF">2025-12-23T06:04:00Z</dcterms:created>
  <dcterms:modified xsi:type="dcterms:W3CDTF">2026-02-05T08:04:42Z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2026-02-05T08:04:42Z</vt:filetime>
  </property>
</Properties>
</file>