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<sst xmlns="http://schemas.openxmlformats.org/spreadsheetml/2006/main" xmlns:r="http://schemas.openxmlformats.org/officeDocument/2006/relationships" count="535" uniqueCount="535">
  <si>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</si>
  <si>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</si>
  <si>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</si>
  <si>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</si>
  <si>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</si>
  <si>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</si>
  <si>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</si>
  <si>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</si>
  <si>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</si>
  <si>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</si>
  <si>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</si>
  <si>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</si>
  <si>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</si>
  <si>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</si>
  <si>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</si>
  <si>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</si>
  <si>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</si>
  <si>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</si>
  <si>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</si>
  <si>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</si>
  <si>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</si>
  <si>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</si>
  <si>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</si>
  <si>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</si>
  <si>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</si>
  <si>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</si>
  <si>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</si>
  <si>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</si>
  <si>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</si>
  <si>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</si>
  <si>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</si>
  <si>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</si>
  <si>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</si>
  <si>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</si>
  <si>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</si>
  <si>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</si>
  <si>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</si>
  <si>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</si>
  <si>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</si>
  <si>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</si>
  <si>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</si>
  <si>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</si>
  <si>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</si>
  <si>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</si>
  <si>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</si>
  <si>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</si>
  <si>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</si>
  <si>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</si>
  <si>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</si>
  <si>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</si>
  <si>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</si>
  <si>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</si>
  <si>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</si>
  <si>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</si>
  <si>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</si>
  <si>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</si>
  <si>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</si>
  <si>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</si>
  <si>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</si>
  <si>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</si>
  <si>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</si>
  <si>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</si>
  <si>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</si>
  <si>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</si>
  <si>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</si>
  <si>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</si>
  <si>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</si>
  <si>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</si>
  <si>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</si>
  <si>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</si>
  <si>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和歌山県</t>
  </si>
  <si>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</si>
  <si>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</si>
  <si>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</si>
  <si>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</si>
  <si>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</si>
  <si>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</si>
  <si>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</si>
  <si>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</si>
  <si>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</si>
  <si>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</si>
  <si>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</si>
  <si>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</si>
  <si>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</si>
  <si>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</si>
  <si>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</si>
  <si>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</si>
  <si>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</si>
  <si>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</si>
  <si>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</si>
  <si>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</si>
  <si>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</si>
  <si>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</si>
  <si>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澤水奨学基金</t>
    <rPh sb="0" eb="1">
      <t>サワ</t>
    </rPh>
    <rPh sb="1" eb="2">
      <t>ミズ</t>
    </rPh>
    <rPh sb="2" eb="4">
      <t>ショウガク</t>
    </rPh>
    <rPh sb="4" eb="6">
      <t>キキン</t>
    </rPh>
    <phoneticPr fontId="5"/>
  </si>
  <si>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</si>
  <si>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</si>
  <si>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</si>
  <si>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</si>
  <si>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</si>
  <si>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</si>
  <si>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</si>
  <si>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</si>
  <si>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</si>
  <si>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</si>
  <si>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</si>
  <si>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</si>
  <si>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</si>
  <si>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</si>
  <si>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九度山町</t>
  </si>
  <si>
    <t>九度山町役場庁舎建設基金</t>
    <rPh sb="0" eb="4">
      <t>クドヤマチョウ</t>
    </rPh>
    <rPh sb="4" eb="6">
      <t>ヤクバ</t>
    </rPh>
    <rPh sb="6" eb="8">
      <t>チョウシャ</t>
    </rPh>
    <rPh sb="8" eb="10">
      <t>ケンセツ</t>
    </rPh>
    <rPh sb="10" eb="12">
      <t>キキン</t>
    </rPh>
    <phoneticPr fontId="5"/>
  </si>
  <si>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</si>
  <si>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</si>
  <si>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</si>
  <si>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</si>
  <si>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</si>
  <si>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</si>
  <si>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</si>
  <si>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</si>
  <si>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</si>
  <si>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</si>
  <si>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介護保険事業</t>
  </si>
  <si>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</si>
  <si>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</si>
  <si>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</si>
  <si>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1.1</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</si>
  <si>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</si>
  <si>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</si>
  <si>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</si>
  <si>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</si>
  <si>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</si>
  <si>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</si>
  <si>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</si>
  <si>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</si>
  <si>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</si>
  <si>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</si>
  <si>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</si>
  <si>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</si>
  <si>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</si>
  <si>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</si>
  <si>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</si>
  <si>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</si>
  <si>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</si>
  <si>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</si>
  <si>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</si>
  <si>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</si>
  <si>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</si>
  <si>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</si>
  <si>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</si>
  <si>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</si>
  <si>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</si>
  <si>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</si>
  <si>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</si>
  <si>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</si>
  <si>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</si>
  <si>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</si>
  <si>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</si>
  <si>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</si>
  <si>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</si>
  <si>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</si>
  <si>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</si>
  <si>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</si>
  <si>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</si>
  <si>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</si>
  <si>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</si>
  <si>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2-3</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</si>
  <si>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</si>
  <si>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</si>
  <si>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</si>
  <si>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</si>
  <si>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</si>
  <si>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</si>
  <si>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</si>
  <si>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</si>
  <si>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</si>
  <si>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</si>
  <si>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</si>
  <si>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</si>
  <si>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</si>
  <si>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</si>
  <si>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</si>
  <si>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</si>
  <si>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</si>
  <si>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</si>
  <si>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</si>
  <si>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</si>
  <si>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</si>
  <si>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</si>
  <si>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</si>
  <si>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</si>
  <si>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</si>
  <si>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</si>
  <si>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</si>
  <si>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-11.9</t>
  </si>
  <si>
    <t>面積 (k㎡)</t>
    <rPh sb="0" eb="2">
      <t>メンセキ</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</si>
  <si>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</si>
  <si>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</si>
  <si>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</si>
  <si>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</si>
  <si>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</si>
  <si>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</si>
  <si>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</si>
  <si>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</si>
  <si>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</si>
  <si>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</si>
  <si>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</si>
  <si>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</si>
  <si>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</si>
  <si>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</si>
  <si>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</si>
  <si>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</si>
  <si>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</si>
  <si>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</si>
  <si>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</si>
  <si>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</si>
  <si>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</si>
  <si>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</si>
  <si>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</si>
  <si>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国民健康保険事業</t>
  </si>
  <si>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</si>
  <si>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</si>
  <si>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</si>
  <si>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</si>
  <si>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</si>
  <si>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</si>
  <si>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</si>
  <si>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</si>
  <si>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1.3</t>
  </si>
  <si>
    <t>標準税収入額等</t>
  </si>
  <si>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</si>
  <si>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</si>
  <si>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</si>
  <si>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</si>
  <si>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</si>
  <si>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</si>
  <si>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</si>
  <si>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</si>
  <si>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</si>
  <si>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</si>
  <si>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</si>
  <si>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</si>
  <si>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和歌山地方税回収機構</t>
    <rPh sb="0" eb="3">
      <t>ワカヤマ</t>
    </rPh>
    <rPh sb="3" eb="6">
      <t>チホウゼイ</t>
    </rPh>
    <rPh sb="6" eb="8">
      <t>カイシュウ</t>
    </rPh>
    <rPh sb="8" eb="10">
      <t>キコウ</t>
    </rPh>
    <phoneticPr fontId="33"/>
  </si>
  <si>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</si>
  <si>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</si>
  <si>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</si>
  <si>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</si>
  <si>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</si>
  <si>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</si>
  <si>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</si>
  <si>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</si>
  <si>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</si>
  <si>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</si>
  <si>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</si>
  <si>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</si>
  <si>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</si>
  <si>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</si>
  <si>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</si>
  <si>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</si>
  <si>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</si>
  <si>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</si>
  <si>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</si>
  <si>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</si>
  <si>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</si>
  <si>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</si>
  <si>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</si>
  <si>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</si>
  <si>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</si>
  <si>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</si>
  <si>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</si>
  <si>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</si>
  <si>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</si>
  <si>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</si>
  <si>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</si>
  <si>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</si>
  <si>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</si>
  <si>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</si>
  <si>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</si>
  <si>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</si>
  <si>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</si>
  <si>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</si>
  <si>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</si>
  <si>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</si>
  <si>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</si>
  <si>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</si>
  <si>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</si>
  <si>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</si>
  <si>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</si>
  <si>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</si>
  <si>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</si>
  <si>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</si>
  <si>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</si>
  <si>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</si>
  <si>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</si>
  <si>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</si>
  <si>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</si>
  <si>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和歌山県九度山町</t>
  </si>
  <si>
    <t>（注）人口については、各調査対象年度の1月1日現在の住民基本台帳に登載されている人口に基づいている。</t>
    <rPh sb="14" eb="16">
      <t>タイショウ</t>
    </rPh>
    <phoneticPr fontId="33"/>
  </si>
  <si>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</si>
  <si>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</si>
  <si>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</si>
  <si>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</si>
  <si>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</si>
  <si>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</si>
  <si>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</si>
  <si>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</si>
  <si>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</si>
  <si>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</si>
  <si>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</si>
  <si>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</si>
  <si>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</si>
  <si>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後期高齢者医療事業</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</si>
  <si>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</si>
  <si>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</si>
  <si>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</si>
  <si>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</si>
  <si>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</si>
  <si>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</si>
  <si>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</si>
  <si>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</si>
  <si>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</si>
  <si>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</si>
  <si>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</si>
  <si>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</si>
  <si>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</si>
  <si>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</si>
  <si>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</si>
  <si>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</si>
  <si>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</si>
  <si>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</si>
  <si>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</si>
  <si>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</si>
  <si>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</si>
  <si>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</si>
  <si>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</si>
  <si>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</si>
  <si>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</si>
  <si>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</si>
  <si>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</si>
  <si>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</si>
  <si>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</si>
  <si>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</si>
  <si>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</si>
  <si>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</si>
  <si>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</si>
  <si>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</si>
  <si>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</si>
  <si>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</si>
  <si>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</si>
  <si>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</si>
  <si>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</si>
  <si>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</si>
  <si>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</si>
  <si>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</si>
  <si>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</si>
  <si>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</si>
  <si>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</si>
  <si>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</si>
  <si>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</si>
  <si>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</si>
  <si>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</si>
  <si>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</si>
  <si>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</si>
  <si>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</si>
  <si>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</si>
  <si>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</si>
  <si>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</si>
  <si>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</si>
  <si>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</si>
  <si>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</si>
  <si>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</si>
  <si>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</si>
  <si>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</si>
  <si>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</si>
  <si>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</si>
  <si>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</si>
  <si>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</si>
  <si>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</si>
  <si>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</si>
  <si>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</si>
  <si>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</si>
  <si>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</si>
  <si>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</si>
  <si>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</si>
  <si>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</si>
  <si>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</si>
  <si>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</si>
  <si>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</si>
  <si>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</si>
  <si>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</si>
  <si>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</si>
  <si>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</si>
  <si>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</si>
  <si>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</si>
  <si>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</si>
  <si>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</si>
  <si>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</si>
  <si>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</si>
  <si>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</si>
  <si>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</si>
  <si>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</si>
  <si>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</si>
  <si>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</si>
  <si>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</si>
  <si>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</si>
  <si>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</si>
  <si>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</si>
  <si>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</si>
  <si>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</si>
  <si>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</si>
  <si>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</si>
  <si>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</si>
  <si>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</si>
  <si>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</si>
  <si>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</si>
  <si>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</si>
  <si>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</si>
  <si>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</si>
  <si>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</si>
  <si>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</si>
  <si>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</si>
  <si>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</si>
  <si>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</si>
  <si>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</si>
  <si>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</si>
  <si>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</si>
  <si>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</si>
  <si>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</si>
  <si>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</si>
  <si>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</si>
  <si>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</si>
  <si>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</si>
  <si>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</si>
  <si>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</si>
  <si>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</si>
  <si>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</si>
  <si>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</si>
  <si>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</si>
  <si>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</si>
  <si>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</si>
  <si>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</si>
  <si>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</si>
  <si>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</si>
  <si>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</si>
  <si>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</si>
  <si>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</si>
  <si>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</si>
  <si>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</si>
  <si>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</si>
  <si>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</si>
  <si>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</si>
  <si>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</si>
  <si>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</si>
  <si>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</si>
  <si>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</si>
  <si>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</si>
  <si>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</si>
  <si>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</si>
  <si>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</si>
  <si>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</si>
  <si>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簡易水道事業会計</t>
  </si>
  <si>
    <t>法適用企業</t>
  </si>
  <si>
    <t>連結実質赤字額</t>
    <rPh sb="0" eb="2">
      <t>レンケツ</t>
    </rPh>
    <rPh sb="2" eb="4">
      <t>ジッシツ</t>
    </rPh>
    <rPh sb="4" eb="7">
      <t>アカジガク</t>
    </rPh>
    <phoneticPr fontId="33"/>
  </si>
  <si>
    <t>左のうち
一般会計等
負担見込額</t>
  </si>
  <si>
    <t>和歌山県市町村総合事務組合</t>
    <rPh sb="0" eb="4">
      <t>ワカヤマケン</t>
    </rPh>
    <rPh sb="4" eb="7">
      <t>シチョウソン</t>
    </rPh>
    <rPh sb="7" eb="9">
      <t>ソウゴウ</t>
    </rPh>
    <rPh sb="9" eb="11">
      <t>ジム</t>
    </rPh>
    <rPh sb="11" eb="13">
      <t>クミアイ</t>
    </rPh>
    <phoneticPr fontId="3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</si>
  <si>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</si>
  <si>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</si>
  <si>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</si>
  <si>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</si>
  <si>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</si>
  <si>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</si>
  <si>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</si>
  <si>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</si>
  <si>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</si>
  <si>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</si>
  <si>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</si>
  <si>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</si>
  <si>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</si>
  <si>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</si>
  <si>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</si>
  <si>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</si>
  <si>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</si>
  <si>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</si>
  <si>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</si>
  <si>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</si>
  <si>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</si>
  <si>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</si>
  <si>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</si>
  <si>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</si>
  <si>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</si>
  <si>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</si>
  <si>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</si>
  <si>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</si>
  <si>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</si>
  <si>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</si>
  <si>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</si>
  <si>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</si>
  <si>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</si>
  <si>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</si>
  <si>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</si>
  <si>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</si>
  <si>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</si>
  <si>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</si>
  <si>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</si>
  <si>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</si>
  <si>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</si>
  <si>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</si>
  <si>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</si>
  <si>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</si>
  <si>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</si>
  <si>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和歌山県後期高齢者医療広域連合</t>
    <rPh sb="0" eb="4">
      <t>ワカヤマケン</t>
    </rPh>
    <rPh sb="4" eb="6">
      <t>コウキ</t>
    </rPh>
    <rPh sb="6" eb="9">
      <t>コウレイシャ</t>
    </rPh>
    <rPh sb="9" eb="11">
      <t>イリョウ</t>
    </rPh>
    <rPh sb="11" eb="13">
      <t>コウイキ</t>
    </rPh>
    <rPh sb="13" eb="15">
      <t>レンゴウ</t>
    </rPh>
    <phoneticPr fontId="33"/>
  </si>
  <si>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</si>
  <si>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</si>
  <si>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</si>
  <si>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</si>
  <si>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</si>
  <si>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</si>
  <si>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</si>
  <si>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</si>
  <si>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</si>
  <si>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</si>
  <si>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</si>
  <si>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</si>
  <si>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</si>
  <si>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2.72</t>
  </si>
  <si>
    <t>その他会計（赤字）</t>
  </si>
  <si>
    <t>九度山町柿の里振興公社</t>
    <rPh sb="0" eb="4">
      <t>クドヤマチョウ</t>
    </rPh>
    <rPh sb="4" eb="5">
      <t>カキ</t>
    </rPh>
    <rPh sb="6" eb="7">
      <t>サト</t>
    </rPh>
    <rPh sb="7" eb="9">
      <t>シンコウ</t>
    </rPh>
    <rPh sb="9" eb="11">
      <t>コウシャ</t>
    </rPh>
    <phoneticPr fontId="33"/>
  </si>
  <si>
    <t>橋本周辺広域市町村圏組合</t>
    <rPh sb="0" eb="2">
      <t>ハシモト</t>
    </rPh>
    <rPh sb="2" eb="4">
      <t>シュウヘン</t>
    </rPh>
    <rPh sb="4" eb="6">
      <t>コウイキ</t>
    </rPh>
    <rPh sb="6" eb="9">
      <t>シチョウソン</t>
    </rPh>
    <rPh sb="9" eb="10">
      <t>ケン</t>
    </rPh>
    <rPh sb="10" eb="12">
      <t>クミアイ</t>
    </rPh>
    <phoneticPr fontId="33"/>
  </si>
  <si>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33"/>
  </si>
  <si>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33"/>
  </si>
  <si>
    <t>橋本伊都衛生施設組合</t>
    <rPh sb="0" eb="2">
      <t>ハシモト</t>
    </rPh>
    <rPh sb="2" eb="4">
      <t>イト</t>
    </rPh>
    <rPh sb="4" eb="6">
      <t>エイセイ</t>
    </rPh>
    <rPh sb="6" eb="8">
      <t>シセツ</t>
    </rPh>
    <rPh sb="8" eb="10">
      <t>クミアイ</t>
    </rPh>
    <phoneticPr fontId="33"/>
  </si>
  <si>
    <t>伊都消防組合</t>
    <rPh sb="0" eb="2">
      <t>イト</t>
    </rPh>
    <rPh sb="2" eb="4">
      <t>ショウボウ</t>
    </rPh>
    <rPh sb="4" eb="6">
      <t>クミアイ</t>
    </rPh>
    <phoneticPr fontId="33"/>
  </si>
  <si>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33"/>
  </si>
  <si>
    <t>伊都郡町村及び橋本市老人福祉施設事務組合（公営企業会計）</t>
    <rPh sb="21" eb="23">
      <t>コウエイ</t>
    </rPh>
    <rPh sb="23" eb="25">
      <t>キギョウ</t>
    </rPh>
    <rPh sb="25" eb="27">
      <t>カイケイ</t>
    </rPh>
    <phoneticPr fontId="33"/>
  </si>
  <si>
    <t>まちづくり基金</t>
    <rPh sb="5" eb="7">
      <t>キキン</t>
    </rPh>
    <phoneticPr fontId="5"/>
  </si>
  <si>
    <t>社会福祉事業基金</t>
    <rPh sb="0" eb="2">
      <t>シャカイ</t>
    </rPh>
    <rPh sb="2" eb="4">
      <t>フクシ</t>
    </rPh>
    <rPh sb="4" eb="6">
      <t>ジギョウ</t>
    </rPh>
    <rPh sb="6" eb="8">
      <t>キキン</t>
    </rPh>
    <phoneticPr fontId="5"/>
  </si>
  <si>
    <t>横手智昭奨学基金</t>
    <rPh sb="0" eb="2">
      <t>ヨコテ</t>
    </rPh>
    <rPh sb="2" eb="3">
      <t>トモ</t>
    </rPh>
    <rPh sb="3" eb="4">
      <t>アキラ</t>
    </rPh>
    <rPh sb="4" eb="6">
      <t>ショウガク</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</si>
</sst>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106003</c:v>
                </c:pt>
                <c:pt idx="1">
                  <c:v>131338</c:v>
                </c:pt>
                <c:pt idx="2">
                  <c:v>110146</c:v>
                </c:pt>
                <c:pt idx="3">
                  <c:v>136869</c:v>
                </c:pt>
                <c:pt idx="4">
                  <c:v>105147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0.74</c:v>
                </c:pt>
                <c:pt idx="1">
                  <c:v>4.55</c:v>
                </c:pt>
                <c:pt idx="2">
                  <c:v>3.18</c:v>
                </c:pt>
                <c:pt idx="3">
                  <c:v>6.23</c:v>
                </c:pt>
                <c:pt idx="4">
                  <c:v>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14.67</c:v>
                </c:pt>
                <c:pt idx="1">
                  <c:v>17.09</c:v>
                </c:pt>
                <c:pt idx="2">
                  <c:v>30.05</c:v>
                </c:pt>
                <c:pt idx="3">
                  <c:v>33</c:v>
                </c:pt>
                <c:pt idx="4">
                  <c:v>41.44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-2.72</c:v>
                </c:pt>
                <c:pt idx="1">
                  <c:v>6.53</c:v>
                </c:pt>
                <c:pt idx="2">
                  <c:v>11.19</c:v>
                </c:pt>
                <c:pt idx="3">
                  <c:v>2.92</c:v>
                </c:pt>
                <c:pt idx="4">
                  <c:v>0.79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2.83</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2.e-002</c:v>
                </c:pt>
                <c:pt idx="8">
                  <c:v>#N/A</c:v>
                </c:pt>
                <c:pt idx="9">
                  <c:v>0</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1.48</c:v>
                </c:pt>
                <c:pt idx="2">
                  <c:v>#N/A</c:v>
                </c:pt>
                <c:pt idx="3">
                  <c:v>0.54</c:v>
                </c:pt>
                <c:pt idx="4">
                  <c:v>#N/A</c:v>
                </c:pt>
                <c:pt idx="5">
                  <c:v>0.24</c:v>
                </c:pt>
                <c:pt idx="6">
                  <c:v>#N/A</c:v>
                </c:pt>
                <c:pt idx="7">
                  <c:v>0.21</c:v>
                </c:pt>
                <c:pt idx="8">
                  <c:v>#N/A</c:v>
                </c:pt>
                <c:pt idx="9">
                  <c:v>0.18</c:v>
                </c:pt>
              </c:numCache>
            </c:numRef>
          </c:val>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1.1200000000000001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0.74</c:v>
                </c:pt>
                <c:pt idx="2">
                  <c:v>#N/A</c:v>
                </c:pt>
                <c:pt idx="3">
                  <c:v>4.54</c:v>
                </c:pt>
                <c:pt idx="4">
                  <c:v>#N/A</c:v>
                </c:pt>
                <c:pt idx="5">
                  <c:v>3.17</c:v>
                </c:pt>
                <c:pt idx="6">
                  <c:v>#N/A</c:v>
                </c:pt>
                <c:pt idx="7">
                  <c:v>6.23</c:v>
                </c:pt>
                <c:pt idx="8">
                  <c:v>#N/A</c:v>
                </c:pt>
                <c:pt idx="9">
                  <c:v>2.4</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2.46</c:v>
                </c:pt>
                <c:pt idx="2">
                  <c:v>#N/A</c:v>
                </c:pt>
                <c:pt idx="3">
                  <c:v>2.58</c:v>
                </c:pt>
                <c:pt idx="4">
                  <c:v>#N/A</c:v>
                </c:pt>
                <c:pt idx="5">
                  <c:v>2.54</c:v>
                </c:pt>
                <c:pt idx="6">
                  <c:v>#N/A</c:v>
                </c:pt>
                <c:pt idx="7">
                  <c:v>2.94</c:v>
                </c:pt>
                <c:pt idx="8">
                  <c:v>#N/A</c:v>
                </c:pt>
                <c:pt idx="9">
                  <c:v>2.48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424</c:v>
                </c:pt>
                <c:pt idx="5">
                  <c:v>442</c:v>
                </c:pt>
                <c:pt idx="8">
                  <c:v>430</c:v>
                </c:pt>
                <c:pt idx="11">
                  <c:v>410</c:v>
                </c:pt>
                <c:pt idx="14">
                  <c:v>403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21</c:v>
                </c:pt>
                <c:pt idx="6">
                  <c:v>24</c:v>
                </c:pt>
                <c:pt idx="9">
                  <c:v>23</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149</c:v>
                </c:pt>
                <c:pt idx="3">
                  <c:v>151</c:v>
                </c:pt>
                <c:pt idx="6">
                  <c:v>158</c:v>
                </c:pt>
                <c:pt idx="9">
                  <c:v>133</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470</c:v>
                </c:pt>
                <c:pt idx="3">
                  <c:v>465</c:v>
                </c:pt>
                <c:pt idx="6">
                  <c:v>472</c:v>
                </c:pt>
                <c:pt idx="9">
                  <c:v>467</c:v>
                </c:pt>
                <c:pt idx="12">
                  <c:v>457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218</c:v>
                </c:pt>
                <c:pt idx="2">
                  <c:v>#N/A</c:v>
                </c:pt>
                <c:pt idx="3">
                  <c:v>#N/A</c:v>
                </c:pt>
                <c:pt idx="4">
                  <c:v>195</c:v>
                </c:pt>
                <c:pt idx="5">
                  <c:v>#N/A</c:v>
                </c:pt>
                <c:pt idx="6">
                  <c:v>#N/A</c:v>
                </c:pt>
                <c:pt idx="7">
                  <c:v>224</c:v>
                </c:pt>
                <c:pt idx="8">
                  <c:v>#N/A</c:v>
                </c:pt>
                <c:pt idx="9">
                  <c:v>#N/A</c:v>
                </c:pt>
                <c:pt idx="10">
                  <c:v>213</c:v>
                </c:pt>
                <c:pt idx="11">
                  <c:v>#N/A</c:v>
                </c:pt>
                <c:pt idx="12">
                  <c:v>#N/A</c:v>
                </c:pt>
                <c:pt idx="13">
                  <c:v>199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3716</c:v>
                </c:pt>
                <c:pt idx="5">
                  <c:v>3527</c:v>
                </c:pt>
                <c:pt idx="8">
                  <c:v>3517</c:v>
                </c:pt>
                <c:pt idx="11">
                  <c:v>3375</c:v>
                </c:pt>
                <c:pt idx="14">
                  <c:v>3303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267</c:v>
                </c:pt>
                <c:pt idx="5">
                  <c:v>248</c:v>
                </c:pt>
                <c:pt idx="8">
                  <c:v>230</c:v>
                </c:pt>
                <c:pt idx="11">
                  <c:v>194</c:v>
                </c:pt>
                <c:pt idx="14">
                  <c:v>188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927</c:v>
                </c:pt>
                <c:pt idx="5">
                  <c:v>1069</c:v>
                </c:pt>
                <c:pt idx="8">
                  <c:v>1578</c:v>
                </c:pt>
                <c:pt idx="11">
                  <c:v>1770</c:v>
                </c:pt>
                <c:pt idx="14">
                  <c:v>2268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571</c:v>
                </c:pt>
                <c:pt idx="3">
                  <c:v>574</c:v>
                </c:pt>
                <c:pt idx="6">
                  <c:v>685</c:v>
                </c:pt>
                <c:pt idx="9">
                  <c:v>665</c:v>
                </c:pt>
                <c:pt idx="12">
                  <c:v>586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c:v>
                </c:pt>
                <c:pt idx="3">
                  <c:v>87</c:v>
                </c:pt>
                <c:pt idx="6">
                  <c:v>62</c:v>
                </c:pt>
                <c:pt idx="9">
                  <c:v>40</c:v>
                </c:pt>
                <c:pt idx="12">
                  <c:v>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1540</c:v>
                </c:pt>
                <c:pt idx="3">
                  <c:v>1425</c:v>
                </c:pt>
                <c:pt idx="6">
                  <c:v>1327</c:v>
                </c:pt>
                <c:pt idx="9">
                  <c:v>1175</c:v>
                </c:pt>
                <c:pt idx="12">
                  <c:v>1036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4077</c:v>
                </c:pt>
                <c:pt idx="3">
                  <c:v>4009</c:v>
                </c:pt>
                <c:pt idx="6">
                  <c:v>3882</c:v>
                </c:pt>
                <c:pt idx="9">
                  <c:v>3746</c:v>
                </c:pt>
                <c:pt idx="12">
                  <c:v>3693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1390</c:v>
                </c:pt>
                <c:pt idx="2">
                  <c:v>#N/A</c:v>
                </c:pt>
                <c:pt idx="3">
                  <c:v>#N/A</c:v>
                </c:pt>
                <c:pt idx="4">
                  <c:v>1251</c:v>
                </c:pt>
                <c:pt idx="5">
                  <c:v>#N/A</c:v>
                </c:pt>
                <c:pt idx="6">
                  <c:v>#N/A</c:v>
                </c:pt>
                <c:pt idx="7">
                  <c:v>631</c:v>
                </c:pt>
                <c:pt idx="8">
                  <c:v>#N/A</c:v>
                </c:pt>
                <c:pt idx="9">
                  <c:v>#N/A</c:v>
                </c:pt>
                <c:pt idx="10">
                  <c:v>286</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743</c:v>
                </c:pt>
                <c:pt idx="1">
                  <c:v>783</c:v>
                </c:pt>
                <c:pt idx="2">
                  <c:v>973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c:v>
                </c:pt>
                <c:pt idx="1">
                  <c:v>62</c:v>
                </c:pt>
                <c:pt idx="2">
                  <c:v>100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c:v>
                </c:pt>
                <c:pt idx="1">
                  <c:v>618</c:v>
                </c:pt>
                <c:pt idx="2">
                  <c:v>779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3,888
3,879
44.15
4,499,724
4,376,396
56,414
2,348,307
3,693,144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48920"/>
    <xdr:sp macro="" textlink="">
      <xdr:nvSpPr>
        <xdr:cNvPr id="31" name="テキスト ボックス 30"/>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9570" cy="358775"/>
    <xdr:sp macro="" textlink="">
      <xdr:nvSpPr>
        <xdr:cNvPr id="38" name="テキスト ボックス 37"/>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年々減少する人口や全国平均を大きく上回る高齢化率</a:t>
          </a:r>
          <a:r>
            <a:rPr kumimoji="1" lang="en-US" altLang="ja-JP" sz="1100">
              <a:latin typeface="ＭＳ Ｐゴシック"/>
              <a:ea typeface="ＭＳ Ｐゴシック"/>
            </a:rPr>
            <a:t>(</a:t>
          </a:r>
          <a:r>
            <a:rPr kumimoji="1" lang="ja-JP" altLang="en-US" sz="1100">
              <a:latin typeface="ＭＳ Ｐゴシック"/>
              <a:ea typeface="ＭＳ Ｐゴシック"/>
            </a:rPr>
            <a:t>令和６年３月３１日現在</a:t>
          </a:r>
          <a:r>
            <a:rPr kumimoji="1" lang="en-US" altLang="ja-JP" sz="1100">
              <a:latin typeface="ＭＳ Ｐゴシック"/>
              <a:ea typeface="ＭＳ Ｐゴシック"/>
            </a:rPr>
            <a:t>)</a:t>
          </a:r>
          <a:r>
            <a:rPr kumimoji="1" lang="ja-JP" altLang="en-US" sz="1100">
              <a:latin typeface="ＭＳ Ｐゴシック"/>
              <a:ea typeface="ＭＳ Ｐゴシック"/>
            </a:rPr>
            <a:t>４９．５％に加え、町内の主要産業が果樹栽培を中心とした農業であり、台風などの自然災害や景気の動向等により個人・法人関係税の収入が左右されるなど、財政基盤が弱く、毎年減少傾向である。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a:ea typeface="ＭＳ Ｐゴシック"/>
            </a:rPr>
          </a:br>
          <a:r>
            <a:rPr kumimoji="1" lang="ja-JP" altLang="en-US" sz="1100">
              <a:latin typeface="ＭＳ Ｐゴシック"/>
              <a:ea typeface="ＭＳ Ｐゴシック"/>
            </a:rPr>
            <a:t>   今後は、さくら団地家賃補助などの子育て支援事業による転入人口の増加対策や、住宅新築補助による転出人口の減少対策を推進し、観光産業の育成などで町商店街の活性化に取り組み、行政の効率化と併せて指数の改善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3" name="テキスト ボックス 52"/>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5" name="テキスト ボックス 54"/>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7" name="テキスト ボックス 56"/>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34925</xdr:rowOff>
    </xdr:from>
    <xdr:to xmlns:xdr="http://schemas.openxmlformats.org/drawingml/2006/spreadsheetDrawing">
      <xdr:col>23</xdr:col>
      <xdr:colOff>133350</xdr:colOff>
      <xdr:row>43</xdr:row>
      <xdr:rowOff>34925</xdr:rowOff>
    </xdr:to>
    <xdr:cxnSp macro="">
      <xdr:nvCxnSpPr>
        <xdr:cNvPr id="68" name="直線コネクタ 67"/>
        <xdr:cNvCxnSpPr/>
      </xdr:nvCxnSpPr>
      <xdr:spPr>
        <a:xfrm>
          <a:off x="4114800" y="7407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69" name="財政力平均値テキスト"/>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14605</xdr:rowOff>
    </xdr:from>
    <xdr:to xmlns:xdr="http://schemas.openxmlformats.org/drawingml/2006/spreadsheetDrawing">
      <xdr:col>19</xdr:col>
      <xdr:colOff>133350</xdr:colOff>
      <xdr:row>43</xdr:row>
      <xdr:rowOff>34925</xdr:rowOff>
    </xdr:to>
    <xdr:cxnSp macro="">
      <xdr:nvCxnSpPr>
        <xdr:cNvPr id="71" name="直線コネクタ 70"/>
        <xdr:cNvCxnSpPr/>
      </xdr:nvCxnSpPr>
      <xdr:spPr>
        <a:xfrm>
          <a:off x="3225800" y="7386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3" name="テキスト ボックス 72"/>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166370</xdr:rowOff>
    </xdr:from>
    <xdr:to xmlns:xdr="http://schemas.openxmlformats.org/drawingml/2006/spreadsheetDrawing">
      <xdr:col>15</xdr:col>
      <xdr:colOff>82550</xdr:colOff>
      <xdr:row>43</xdr:row>
      <xdr:rowOff>14605</xdr:rowOff>
    </xdr:to>
    <xdr:cxnSp macro="">
      <xdr:nvCxnSpPr>
        <xdr:cNvPr id="74" name="直線コネクタ 73"/>
        <xdr:cNvCxnSpPr/>
      </xdr:nvCxnSpPr>
      <xdr:spPr>
        <a:xfrm>
          <a:off x="2336800" y="73672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50165</xdr:rowOff>
    </xdr:from>
    <xdr:ext cx="762000" cy="259080"/>
    <xdr:sp macro="" textlink="">
      <xdr:nvSpPr>
        <xdr:cNvPr id="76" name="テキスト ボックス 75"/>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166370</xdr:rowOff>
    </xdr:from>
    <xdr:to xmlns:xdr="http://schemas.openxmlformats.org/drawingml/2006/spreadsheetDrawing">
      <xdr:col>11</xdr:col>
      <xdr:colOff>31750</xdr:colOff>
      <xdr:row>42</xdr:row>
      <xdr:rowOff>166370</xdr:rowOff>
    </xdr:to>
    <xdr:cxnSp macro="">
      <xdr:nvCxnSpPr>
        <xdr:cNvPr id="77" name="直線コネクタ 76"/>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79" name="テキスト ボックス 78"/>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90805</xdr:rowOff>
    </xdr:from>
    <xdr:ext cx="762000" cy="258445"/>
    <xdr:sp macro="" textlink="">
      <xdr:nvSpPr>
        <xdr:cNvPr id="81" name="テキスト ボックス 80"/>
        <xdr:cNvSpPr txBox="1"/>
      </xdr:nvSpPr>
      <xdr:spPr>
        <a:xfrm>
          <a:off x="1066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87" name="楕円 86"/>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635</xdr:rowOff>
    </xdr:from>
    <xdr:ext cx="762000" cy="259080"/>
    <xdr:sp macro="" textlink="">
      <xdr:nvSpPr>
        <xdr:cNvPr id="88" name="財政力該当値テキスト"/>
        <xdr:cNvSpPr txBox="1"/>
      </xdr:nvSpPr>
      <xdr:spPr>
        <a:xfrm>
          <a:off x="50419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89" name="楕円 88"/>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90" name="テキスト ボックス 89"/>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91" name="楕円 90"/>
        <xdr:cNvSpPr/>
      </xdr:nvSpPr>
      <xdr:spPr>
        <a:xfrm>
          <a:off x="3175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0825"/>
    <xdr:sp macro="" textlink="">
      <xdr:nvSpPr>
        <xdr:cNvPr id="92" name="テキスト ボックス 91"/>
        <xdr:cNvSpPr txBox="1"/>
      </xdr:nvSpPr>
      <xdr:spPr>
        <a:xfrm>
          <a:off x="2844800" y="71050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93" name="楕円 92"/>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94" name="テキスト ボックス 93"/>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95" name="楕円 94"/>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96" name="テキスト ボックス 95"/>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9570" cy="353060"/>
    <xdr:sp macro="" textlink="">
      <xdr:nvSpPr>
        <xdr:cNvPr id="99" name="テキスト ボックス 98"/>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本町としては、令和３年度及び令和４年度は、普通交付税の増加により比率は改善したが、全国的なことなので、類似団体等と同じように推移している。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令和５年度は、歳出面では経常的な人件費及び公営企業会計への補助金等の増等により悪化してきた。９５％を超えないよう努めたい。</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2" name="テキスト ボックス 111"/>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8285"/>
    <xdr:sp macro="" textlink="">
      <xdr:nvSpPr>
        <xdr:cNvPr id="120" name="テキスト ボックス 119"/>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2" name="テキスト ボックス 121"/>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113030</xdr:rowOff>
    </xdr:from>
    <xdr:to xmlns:xdr="http://schemas.openxmlformats.org/drawingml/2006/spreadsheetDrawing">
      <xdr:col>23</xdr:col>
      <xdr:colOff>133350</xdr:colOff>
      <xdr:row>66</xdr:row>
      <xdr:rowOff>6350</xdr:rowOff>
    </xdr:to>
    <xdr:cxnSp macro="">
      <xdr:nvCxnSpPr>
        <xdr:cNvPr id="131" name="直線コネクタ 130"/>
        <xdr:cNvCxnSpPr/>
      </xdr:nvCxnSpPr>
      <xdr:spPr>
        <a:xfrm>
          <a:off x="4114800" y="1125728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2"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163830</xdr:rowOff>
    </xdr:from>
    <xdr:to xmlns:xdr="http://schemas.openxmlformats.org/drawingml/2006/spreadsheetDrawing">
      <xdr:col>19</xdr:col>
      <xdr:colOff>133350</xdr:colOff>
      <xdr:row>65</xdr:row>
      <xdr:rowOff>113030</xdr:rowOff>
    </xdr:to>
    <xdr:cxnSp macro="">
      <xdr:nvCxnSpPr>
        <xdr:cNvPr id="134" name="直線コネクタ 133"/>
        <xdr:cNvCxnSpPr/>
      </xdr:nvCxnSpPr>
      <xdr:spPr>
        <a:xfrm>
          <a:off x="3225800" y="111366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6" name="テキスト ボックス 135"/>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163830</xdr:rowOff>
    </xdr:from>
    <xdr:to xmlns:xdr="http://schemas.openxmlformats.org/drawingml/2006/spreadsheetDrawing">
      <xdr:col>15</xdr:col>
      <xdr:colOff>82550</xdr:colOff>
      <xdr:row>66</xdr:row>
      <xdr:rowOff>22225</xdr:rowOff>
    </xdr:to>
    <xdr:cxnSp macro="">
      <xdr:nvCxnSpPr>
        <xdr:cNvPr id="137" name="直線コネクタ 136"/>
        <xdr:cNvCxnSpPr/>
      </xdr:nvCxnSpPr>
      <xdr:spPr>
        <a:xfrm flipV="1">
          <a:off x="2336800" y="111366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0190"/>
    <xdr:sp macro="" textlink="">
      <xdr:nvSpPr>
        <xdr:cNvPr id="139" name="テキスト ボックス 138"/>
        <xdr:cNvSpPr txBox="1"/>
      </xdr:nvSpPr>
      <xdr:spPr>
        <a:xfrm>
          <a:off x="2844800" y="10488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22225</xdr:rowOff>
    </xdr:from>
    <xdr:to xmlns:xdr="http://schemas.openxmlformats.org/drawingml/2006/spreadsheetDrawing">
      <xdr:col>11</xdr:col>
      <xdr:colOff>31750</xdr:colOff>
      <xdr:row>67</xdr:row>
      <xdr:rowOff>23495</xdr:rowOff>
    </xdr:to>
    <xdr:cxnSp macro="">
      <xdr:nvCxnSpPr>
        <xdr:cNvPr id="140" name="直線コネクタ 139"/>
        <xdr:cNvCxnSpPr/>
      </xdr:nvCxnSpPr>
      <xdr:spPr>
        <a:xfrm flipV="1">
          <a:off x="1447800" y="1133792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52070</xdr:rowOff>
    </xdr:from>
    <xdr:ext cx="762000" cy="251460"/>
    <xdr:sp macro="" textlink="">
      <xdr:nvSpPr>
        <xdr:cNvPr id="142" name="テキスト ボックス 141"/>
        <xdr:cNvSpPr txBox="1"/>
      </xdr:nvSpPr>
      <xdr:spPr>
        <a:xfrm>
          <a:off x="1955800" y="10681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5" name="テキスト ボックス 144"/>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6" name="テキスト ボックス 145"/>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7" name="テキスト ボックス 146"/>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8" name="テキスト ボックス 147"/>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9" name="テキスト ボックス 148"/>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127000</xdr:rowOff>
    </xdr:from>
    <xdr:to xmlns:xdr="http://schemas.openxmlformats.org/drawingml/2006/spreadsheetDrawing">
      <xdr:col>23</xdr:col>
      <xdr:colOff>184150</xdr:colOff>
      <xdr:row>66</xdr:row>
      <xdr:rowOff>57150</xdr:rowOff>
    </xdr:to>
    <xdr:sp macro="" textlink="">
      <xdr:nvSpPr>
        <xdr:cNvPr id="150" name="楕円 149"/>
        <xdr:cNvSpPr/>
      </xdr:nvSpPr>
      <xdr:spPr>
        <a:xfrm>
          <a:off x="4902200" y="1127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99060</xdr:rowOff>
    </xdr:from>
    <xdr:ext cx="762000" cy="250190"/>
    <xdr:sp macro="" textlink="">
      <xdr:nvSpPr>
        <xdr:cNvPr id="151" name="財政構造の弾力性該当値テキスト"/>
        <xdr:cNvSpPr txBox="1"/>
      </xdr:nvSpPr>
      <xdr:spPr>
        <a:xfrm>
          <a:off x="5041900" y="112433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62230</xdr:rowOff>
    </xdr:from>
    <xdr:to xmlns:xdr="http://schemas.openxmlformats.org/drawingml/2006/spreadsheetDrawing">
      <xdr:col>19</xdr:col>
      <xdr:colOff>184150</xdr:colOff>
      <xdr:row>65</xdr:row>
      <xdr:rowOff>163830</xdr:rowOff>
    </xdr:to>
    <xdr:sp macro="" textlink="">
      <xdr:nvSpPr>
        <xdr:cNvPr id="152" name="楕円 151"/>
        <xdr:cNvSpPr/>
      </xdr:nvSpPr>
      <xdr:spPr>
        <a:xfrm>
          <a:off x="4064000" y="112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148590</xdr:rowOff>
    </xdr:from>
    <xdr:ext cx="736600" cy="259080"/>
    <xdr:sp macro="" textlink="">
      <xdr:nvSpPr>
        <xdr:cNvPr id="153" name="テキスト ボックス 152"/>
        <xdr:cNvSpPr txBox="1"/>
      </xdr:nvSpPr>
      <xdr:spPr>
        <a:xfrm>
          <a:off x="3733800" y="1129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113030</xdr:rowOff>
    </xdr:from>
    <xdr:to xmlns:xdr="http://schemas.openxmlformats.org/drawingml/2006/spreadsheetDrawing">
      <xdr:col>15</xdr:col>
      <xdr:colOff>133350</xdr:colOff>
      <xdr:row>65</xdr:row>
      <xdr:rowOff>43180</xdr:rowOff>
    </xdr:to>
    <xdr:sp macro="" textlink="">
      <xdr:nvSpPr>
        <xdr:cNvPr id="154" name="楕円 153"/>
        <xdr:cNvSpPr/>
      </xdr:nvSpPr>
      <xdr:spPr>
        <a:xfrm>
          <a:off x="31750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27940</xdr:rowOff>
    </xdr:from>
    <xdr:ext cx="762000" cy="259080"/>
    <xdr:sp macro="" textlink="">
      <xdr:nvSpPr>
        <xdr:cNvPr id="155" name="テキスト ボックス 154"/>
        <xdr:cNvSpPr txBox="1"/>
      </xdr:nvSpPr>
      <xdr:spPr>
        <a:xfrm>
          <a:off x="2844800" y="1117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143510</xdr:rowOff>
    </xdr:from>
    <xdr:to xmlns:xdr="http://schemas.openxmlformats.org/drawingml/2006/spreadsheetDrawing">
      <xdr:col>11</xdr:col>
      <xdr:colOff>82550</xdr:colOff>
      <xdr:row>66</xdr:row>
      <xdr:rowOff>73025</xdr:rowOff>
    </xdr:to>
    <xdr:sp macro="" textlink="">
      <xdr:nvSpPr>
        <xdr:cNvPr id="156" name="楕円 155"/>
        <xdr:cNvSpPr/>
      </xdr:nvSpPr>
      <xdr:spPr>
        <a:xfrm>
          <a:off x="22860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57785</xdr:rowOff>
    </xdr:from>
    <xdr:ext cx="762000" cy="259080"/>
    <xdr:sp macro="" textlink="">
      <xdr:nvSpPr>
        <xdr:cNvPr id="157" name="テキスト ボックス 156"/>
        <xdr:cNvSpPr txBox="1"/>
      </xdr:nvSpPr>
      <xdr:spPr>
        <a:xfrm>
          <a:off x="1955800" y="1137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144145</xdr:rowOff>
    </xdr:from>
    <xdr:to xmlns:xdr="http://schemas.openxmlformats.org/drawingml/2006/spreadsheetDrawing">
      <xdr:col>7</xdr:col>
      <xdr:colOff>31750</xdr:colOff>
      <xdr:row>67</xdr:row>
      <xdr:rowOff>74930</xdr:rowOff>
    </xdr:to>
    <xdr:sp macro="" textlink="">
      <xdr:nvSpPr>
        <xdr:cNvPr id="158" name="楕円 157"/>
        <xdr:cNvSpPr/>
      </xdr:nvSpPr>
      <xdr:spPr>
        <a:xfrm>
          <a:off x="13970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59055</xdr:rowOff>
    </xdr:from>
    <xdr:ext cx="762000" cy="259080"/>
    <xdr:sp macro="" textlink="">
      <xdr:nvSpPr>
        <xdr:cNvPr id="159" name="テキスト ボックス 158"/>
        <xdr:cNvSpPr txBox="1"/>
      </xdr:nvSpPr>
      <xdr:spPr>
        <a:xfrm>
          <a:off x="10668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9570" cy="358775"/>
    <xdr:sp macro="" textlink="">
      <xdr:nvSpPr>
        <xdr:cNvPr id="162" name="テキスト ボックス 161"/>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[423,443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件費・物件費等の１人当たりの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定員管理適正化計画により、また、物件費については、今後も、徹底したデマンドシステム監視による電気料金、共同発注による消耗品に係るコスト削減等に努め、現在の水準を維持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3" name="テキスト ボックス 172"/>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7" name="テキスト ボックス 176"/>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9" name="テキスト ボックス 178"/>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76200</xdr:rowOff>
    </xdr:from>
    <xdr:to xmlns:xdr="http://schemas.openxmlformats.org/drawingml/2006/spreadsheetDrawing">
      <xdr:col>23</xdr:col>
      <xdr:colOff>133350</xdr:colOff>
      <xdr:row>82</xdr:row>
      <xdr:rowOff>82550</xdr:rowOff>
    </xdr:to>
    <xdr:cxnSp macro="">
      <xdr:nvCxnSpPr>
        <xdr:cNvPr id="193" name="直線コネクタ 192"/>
        <xdr:cNvCxnSpPr/>
      </xdr:nvCxnSpPr>
      <xdr:spPr>
        <a:xfrm>
          <a:off x="4114800" y="141351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96520</xdr:rowOff>
    </xdr:from>
    <xdr:ext cx="762000" cy="259080"/>
    <xdr:sp macro="" textlink="">
      <xdr:nvSpPr>
        <xdr:cNvPr id="194" name="人件費・物件費等の状況平均値テキスト"/>
        <xdr:cNvSpPr txBox="1"/>
      </xdr:nvSpPr>
      <xdr:spPr>
        <a:xfrm>
          <a:off x="5041900" y="1415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27940</xdr:rowOff>
    </xdr:from>
    <xdr:to xmlns:xdr="http://schemas.openxmlformats.org/drawingml/2006/spreadsheetDrawing">
      <xdr:col>19</xdr:col>
      <xdr:colOff>133350</xdr:colOff>
      <xdr:row>82</xdr:row>
      <xdr:rowOff>76200</xdr:rowOff>
    </xdr:to>
    <xdr:cxnSp macro="">
      <xdr:nvCxnSpPr>
        <xdr:cNvPr id="196" name="直線コネクタ 195"/>
        <xdr:cNvCxnSpPr/>
      </xdr:nvCxnSpPr>
      <xdr:spPr>
        <a:xfrm>
          <a:off x="3225800" y="140868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6600" cy="251460"/>
    <xdr:sp macro="" textlink="">
      <xdr:nvSpPr>
        <xdr:cNvPr id="198" name="テキスト ボックス 197"/>
        <xdr:cNvSpPr txBox="1"/>
      </xdr:nvSpPr>
      <xdr:spPr>
        <a:xfrm>
          <a:off x="3733800" y="142595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15875</xdr:rowOff>
    </xdr:from>
    <xdr:to xmlns:xdr="http://schemas.openxmlformats.org/drawingml/2006/spreadsheetDrawing">
      <xdr:col>15</xdr:col>
      <xdr:colOff>82550</xdr:colOff>
      <xdr:row>82</xdr:row>
      <xdr:rowOff>27940</xdr:rowOff>
    </xdr:to>
    <xdr:cxnSp macro="">
      <xdr:nvCxnSpPr>
        <xdr:cNvPr id="199" name="直線コネクタ 198"/>
        <xdr:cNvCxnSpPr/>
      </xdr:nvCxnSpPr>
      <xdr:spPr>
        <a:xfrm>
          <a:off x="2336800" y="140747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170180</xdr:rowOff>
    </xdr:from>
    <xdr:ext cx="762000" cy="259080"/>
    <xdr:sp macro="" textlink="">
      <xdr:nvSpPr>
        <xdr:cNvPr id="201" name="テキスト ボックス 200"/>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160020</xdr:rowOff>
    </xdr:from>
    <xdr:to xmlns:xdr="http://schemas.openxmlformats.org/drawingml/2006/spreadsheetDrawing">
      <xdr:col>11</xdr:col>
      <xdr:colOff>31750</xdr:colOff>
      <xdr:row>82</xdr:row>
      <xdr:rowOff>15875</xdr:rowOff>
    </xdr:to>
    <xdr:cxnSp macro="">
      <xdr:nvCxnSpPr>
        <xdr:cNvPr id="202" name="直線コネクタ 201"/>
        <xdr:cNvCxnSpPr/>
      </xdr:nvCxnSpPr>
      <xdr:spPr>
        <a:xfrm>
          <a:off x="1447800" y="140474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153670</xdr:rowOff>
    </xdr:from>
    <xdr:ext cx="762000" cy="259080"/>
    <xdr:sp macro="" textlink="">
      <xdr:nvSpPr>
        <xdr:cNvPr id="204" name="テキスト ボックス 203"/>
        <xdr:cNvSpPr txBox="1"/>
      </xdr:nvSpPr>
      <xdr:spPr>
        <a:xfrm>
          <a:off x="1955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121920</xdr:rowOff>
    </xdr:from>
    <xdr:ext cx="762000" cy="250190"/>
    <xdr:sp macro="" textlink="">
      <xdr:nvSpPr>
        <xdr:cNvPr id="206" name="テキスト ボックス 205"/>
        <xdr:cNvSpPr txBox="1"/>
      </xdr:nvSpPr>
      <xdr:spPr>
        <a:xfrm>
          <a:off x="1066800" y="141808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31750</xdr:rowOff>
    </xdr:from>
    <xdr:to xmlns:xdr="http://schemas.openxmlformats.org/drawingml/2006/spreadsheetDrawing">
      <xdr:col>23</xdr:col>
      <xdr:colOff>184150</xdr:colOff>
      <xdr:row>82</xdr:row>
      <xdr:rowOff>133350</xdr:rowOff>
    </xdr:to>
    <xdr:sp macro="" textlink="">
      <xdr:nvSpPr>
        <xdr:cNvPr id="212" name="楕円 211"/>
        <xdr:cNvSpPr/>
      </xdr:nvSpPr>
      <xdr:spPr>
        <a:xfrm>
          <a:off x="49022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48260</xdr:rowOff>
    </xdr:from>
    <xdr:ext cx="762000" cy="259080"/>
    <xdr:sp macro="" textlink="">
      <xdr:nvSpPr>
        <xdr:cNvPr id="213" name="人件費・物件費等の状況該当値テキスト"/>
        <xdr:cNvSpPr txBox="1"/>
      </xdr:nvSpPr>
      <xdr:spPr>
        <a:xfrm>
          <a:off x="5041900" y="1393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423,443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25400</xdr:rowOff>
    </xdr:from>
    <xdr:to xmlns:xdr="http://schemas.openxmlformats.org/drawingml/2006/spreadsheetDrawing">
      <xdr:col>19</xdr:col>
      <xdr:colOff>184150</xdr:colOff>
      <xdr:row>82</xdr:row>
      <xdr:rowOff>127000</xdr:rowOff>
    </xdr:to>
    <xdr:sp macro="" textlink="">
      <xdr:nvSpPr>
        <xdr:cNvPr id="214" name="楕円 213"/>
        <xdr:cNvSpPr/>
      </xdr:nvSpPr>
      <xdr:spPr>
        <a:xfrm>
          <a:off x="40640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137160</xdr:rowOff>
    </xdr:from>
    <xdr:ext cx="736600" cy="259080"/>
    <xdr:sp macro="" textlink="">
      <xdr:nvSpPr>
        <xdr:cNvPr id="215" name="テキスト ボックス 214"/>
        <xdr:cNvSpPr txBox="1"/>
      </xdr:nvSpPr>
      <xdr:spPr>
        <a:xfrm>
          <a:off x="3733800" y="1385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148590</xdr:rowOff>
    </xdr:from>
    <xdr:to xmlns:xdr="http://schemas.openxmlformats.org/drawingml/2006/spreadsheetDrawing">
      <xdr:col>15</xdr:col>
      <xdr:colOff>133350</xdr:colOff>
      <xdr:row>82</xdr:row>
      <xdr:rowOff>78740</xdr:rowOff>
    </xdr:to>
    <xdr:sp macro="" textlink="">
      <xdr:nvSpPr>
        <xdr:cNvPr id="216" name="楕円 215"/>
        <xdr:cNvSpPr/>
      </xdr:nvSpPr>
      <xdr:spPr>
        <a:xfrm>
          <a:off x="3175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88900</xdr:rowOff>
    </xdr:from>
    <xdr:ext cx="762000" cy="248920"/>
    <xdr:sp macro="" textlink="">
      <xdr:nvSpPr>
        <xdr:cNvPr id="217" name="テキスト ボックス 216"/>
        <xdr:cNvSpPr txBox="1"/>
      </xdr:nvSpPr>
      <xdr:spPr>
        <a:xfrm>
          <a:off x="2844800" y="138049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136525</xdr:rowOff>
    </xdr:from>
    <xdr:to xmlns:xdr="http://schemas.openxmlformats.org/drawingml/2006/spreadsheetDrawing">
      <xdr:col>11</xdr:col>
      <xdr:colOff>82550</xdr:colOff>
      <xdr:row>82</xdr:row>
      <xdr:rowOff>66675</xdr:rowOff>
    </xdr:to>
    <xdr:sp macro="" textlink="">
      <xdr:nvSpPr>
        <xdr:cNvPr id="218" name="楕円 217"/>
        <xdr:cNvSpPr/>
      </xdr:nvSpPr>
      <xdr:spPr>
        <a:xfrm>
          <a:off x="2286000" y="1402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76835</xdr:rowOff>
    </xdr:from>
    <xdr:ext cx="762000" cy="249555"/>
    <xdr:sp macro="" textlink="">
      <xdr:nvSpPr>
        <xdr:cNvPr id="219" name="テキスト ボックス 218"/>
        <xdr:cNvSpPr txBox="1"/>
      </xdr:nvSpPr>
      <xdr:spPr>
        <a:xfrm>
          <a:off x="1955800" y="13792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109220</xdr:rowOff>
    </xdr:from>
    <xdr:to xmlns:xdr="http://schemas.openxmlformats.org/drawingml/2006/spreadsheetDrawing">
      <xdr:col>7</xdr:col>
      <xdr:colOff>31750</xdr:colOff>
      <xdr:row>82</xdr:row>
      <xdr:rowOff>39370</xdr:rowOff>
    </xdr:to>
    <xdr:sp macro="" textlink="">
      <xdr:nvSpPr>
        <xdr:cNvPr id="220" name="楕円 219"/>
        <xdr:cNvSpPr/>
      </xdr:nvSpPr>
      <xdr:spPr>
        <a:xfrm>
          <a:off x="1397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49530</xdr:rowOff>
    </xdr:from>
    <xdr:ext cx="762000" cy="259080"/>
    <xdr:sp macro="" textlink="">
      <xdr:nvSpPr>
        <xdr:cNvPr id="221" name="テキスト ボックス 220"/>
        <xdr:cNvSpPr txBox="1"/>
      </xdr:nvSpPr>
      <xdr:spPr>
        <a:xfrm>
          <a:off x="1066800" y="1376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9570" cy="358775"/>
    <xdr:sp macro="" textlink="">
      <xdr:nvSpPr>
        <xdr:cNvPr id="224" name="テキスト ボックス 223"/>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令和3年度までは５級制のため給与が抑えられており、類似団体内順位は悪いが、令和4年度より６級制を導入したことにより指数が上昇した。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1460"/>
    <xdr:sp macro="" textlink="">
      <xdr:nvSpPr>
        <xdr:cNvPr id="242" name="テキスト ボックス 241"/>
        <xdr:cNvSpPr txBox="1"/>
      </xdr:nvSpPr>
      <xdr:spPr>
        <a:xfrm>
          <a:off x="1206500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44" name="テキスト ボックス 243"/>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48285"/>
    <xdr:sp macro="" textlink="">
      <xdr:nvSpPr>
        <xdr:cNvPr id="249" name="給与水準   （国との比較）最大値テキスト"/>
        <xdr:cNvSpPr txBox="1"/>
      </xdr:nvSpPr>
      <xdr:spPr>
        <a:xfrm>
          <a:off x="17106900" y="136912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86995</xdr:rowOff>
    </xdr:from>
    <xdr:to xmlns:xdr="http://schemas.openxmlformats.org/drawingml/2006/spreadsheetDrawing">
      <xdr:col>81</xdr:col>
      <xdr:colOff>44450</xdr:colOff>
      <xdr:row>87</xdr:row>
      <xdr:rowOff>116840</xdr:rowOff>
    </xdr:to>
    <xdr:cxnSp macro="">
      <xdr:nvCxnSpPr>
        <xdr:cNvPr id="251" name="直線コネクタ 250"/>
        <xdr:cNvCxnSpPr/>
      </xdr:nvCxnSpPr>
      <xdr:spPr>
        <a:xfrm flipV="1">
          <a:off x="16179800" y="150031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151765</xdr:rowOff>
    </xdr:from>
    <xdr:ext cx="762000" cy="259080"/>
    <xdr:sp macro="" textlink="">
      <xdr:nvSpPr>
        <xdr:cNvPr id="252"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89535</xdr:rowOff>
    </xdr:from>
    <xdr:to xmlns:xdr="http://schemas.openxmlformats.org/drawingml/2006/spreadsheetDrawing">
      <xdr:col>77</xdr:col>
      <xdr:colOff>44450</xdr:colOff>
      <xdr:row>87</xdr:row>
      <xdr:rowOff>116840</xdr:rowOff>
    </xdr:to>
    <xdr:cxnSp macro="">
      <xdr:nvCxnSpPr>
        <xdr:cNvPr id="254" name="直線コネクタ 253"/>
        <xdr:cNvCxnSpPr/>
      </xdr:nvCxnSpPr>
      <xdr:spPr>
        <a:xfrm>
          <a:off x="15290800" y="1483423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81915</xdr:rowOff>
    </xdr:from>
    <xdr:ext cx="736600" cy="259080"/>
    <xdr:sp macro="" textlink="">
      <xdr:nvSpPr>
        <xdr:cNvPr id="256" name="テキスト ボックス 255"/>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89535</xdr:rowOff>
    </xdr:from>
    <xdr:to xmlns:xdr="http://schemas.openxmlformats.org/drawingml/2006/spreadsheetDrawing">
      <xdr:col>72</xdr:col>
      <xdr:colOff>203200</xdr:colOff>
      <xdr:row>86</xdr:row>
      <xdr:rowOff>107315</xdr:rowOff>
    </xdr:to>
    <xdr:cxnSp macro="">
      <xdr:nvCxnSpPr>
        <xdr:cNvPr id="257" name="直線コネクタ 256"/>
        <xdr:cNvCxnSpPr/>
      </xdr:nvCxnSpPr>
      <xdr:spPr>
        <a:xfrm flipV="1">
          <a:off x="14401800" y="148342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68580</xdr:rowOff>
    </xdr:from>
    <xdr:ext cx="762000" cy="259080"/>
    <xdr:sp macro="" textlink="">
      <xdr:nvSpPr>
        <xdr:cNvPr id="259" name="テキスト ボックス 258"/>
        <xdr:cNvSpPr txBox="1"/>
      </xdr:nvSpPr>
      <xdr:spPr>
        <a:xfrm>
          <a:off x="149098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77470</xdr:rowOff>
    </xdr:from>
    <xdr:to xmlns:xdr="http://schemas.openxmlformats.org/drawingml/2006/spreadsheetDrawing">
      <xdr:col>68</xdr:col>
      <xdr:colOff>152400</xdr:colOff>
      <xdr:row>86</xdr:row>
      <xdr:rowOff>107315</xdr:rowOff>
    </xdr:to>
    <xdr:cxnSp macro="">
      <xdr:nvCxnSpPr>
        <xdr:cNvPr id="260" name="直線コネクタ 259"/>
        <xdr:cNvCxnSpPr/>
      </xdr:nvCxnSpPr>
      <xdr:spPr>
        <a:xfrm>
          <a:off x="13512800" y="148221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2000" cy="259080"/>
    <xdr:sp macro="" textlink="">
      <xdr:nvSpPr>
        <xdr:cNvPr id="262" name="テキスト ボックス 261"/>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62230</xdr:rowOff>
    </xdr:from>
    <xdr:ext cx="762000" cy="259080"/>
    <xdr:sp macro="" textlink="">
      <xdr:nvSpPr>
        <xdr:cNvPr id="264" name="テキスト ボックス 263"/>
        <xdr:cNvSpPr txBox="1"/>
      </xdr:nvSpPr>
      <xdr:spPr>
        <a:xfrm>
          <a:off x="13131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36195</xdr:rowOff>
    </xdr:from>
    <xdr:to xmlns:xdr="http://schemas.openxmlformats.org/drawingml/2006/spreadsheetDrawing">
      <xdr:col>81</xdr:col>
      <xdr:colOff>95250</xdr:colOff>
      <xdr:row>87</xdr:row>
      <xdr:rowOff>137795</xdr:rowOff>
    </xdr:to>
    <xdr:sp macro="" textlink="">
      <xdr:nvSpPr>
        <xdr:cNvPr id="270" name="楕円 269"/>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8255</xdr:rowOff>
    </xdr:from>
    <xdr:ext cx="762000" cy="249555"/>
    <xdr:sp macro="" textlink="">
      <xdr:nvSpPr>
        <xdr:cNvPr id="271" name="給与水準   （国との比較）該当値テキスト"/>
        <xdr:cNvSpPr txBox="1"/>
      </xdr:nvSpPr>
      <xdr:spPr>
        <a:xfrm>
          <a:off x="17106900" y="14924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66040</xdr:rowOff>
    </xdr:from>
    <xdr:to xmlns:xdr="http://schemas.openxmlformats.org/drawingml/2006/spreadsheetDrawing">
      <xdr:col>77</xdr:col>
      <xdr:colOff>95250</xdr:colOff>
      <xdr:row>87</xdr:row>
      <xdr:rowOff>167640</xdr:rowOff>
    </xdr:to>
    <xdr:sp macro="" textlink="">
      <xdr:nvSpPr>
        <xdr:cNvPr id="272" name="楕円 271"/>
        <xdr:cNvSpPr/>
      </xdr:nvSpPr>
      <xdr:spPr>
        <a:xfrm>
          <a:off x="16129000" y="149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153035</xdr:rowOff>
    </xdr:from>
    <xdr:ext cx="736600" cy="259080"/>
    <xdr:sp macro="" textlink="">
      <xdr:nvSpPr>
        <xdr:cNvPr id="273" name="テキスト ボックス 272"/>
        <xdr:cNvSpPr txBox="1"/>
      </xdr:nvSpPr>
      <xdr:spPr>
        <a:xfrm>
          <a:off x="15798800" y="1506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38735</xdr:rowOff>
    </xdr:from>
    <xdr:to xmlns:xdr="http://schemas.openxmlformats.org/drawingml/2006/spreadsheetDrawing">
      <xdr:col>73</xdr:col>
      <xdr:colOff>44450</xdr:colOff>
      <xdr:row>86</xdr:row>
      <xdr:rowOff>140335</xdr:rowOff>
    </xdr:to>
    <xdr:sp macro="" textlink="">
      <xdr:nvSpPr>
        <xdr:cNvPr id="274" name="楕円 273"/>
        <xdr:cNvSpPr/>
      </xdr:nvSpPr>
      <xdr:spPr>
        <a:xfrm>
          <a:off x="152400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150495</xdr:rowOff>
    </xdr:from>
    <xdr:ext cx="762000" cy="259080"/>
    <xdr:sp macro="" textlink="">
      <xdr:nvSpPr>
        <xdr:cNvPr id="275" name="テキスト ボックス 274"/>
        <xdr:cNvSpPr txBox="1"/>
      </xdr:nvSpPr>
      <xdr:spPr>
        <a:xfrm>
          <a:off x="14909800" y="1455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56515</xdr:rowOff>
    </xdr:from>
    <xdr:to xmlns:xdr="http://schemas.openxmlformats.org/drawingml/2006/spreadsheetDrawing">
      <xdr:col>68</xdr:col>
      <xdr:colOff>203200</xdr:colOff>
      <xdr:row>86</xdr:row>
      <xdr:rowOff>158115</xdr:rowOff>
    </xdr:to>
    <xdr:sp macro="" textlink="">
      <xdr:nvSpPr>
        <xdr:cNvPr id="276" name="楕円 275"/>
        <xdr:cNvSpPr/>
      </xdr:nvSpPr>
      <xdr:spPr>
        <a:xfrm>
          <a:off x="143510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168910</xdr:rowOff>
    </xdr:from>
    <xdr:ext cx="762000" cy="248920"/>
    <xdr:sp macro="" textlink="">
      <xdr:nvSpPr>
        <xdr:cNvPr id="277" name="テキスト ボックス 276"/>
        <xdr:cNvSpPr txBox="1"/>
      </xdr:nvSpPr>
      <xdr:spPr>
        <a:xfrm>
          <a:off x="14020800" y="145707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26670</xdr:rowOff>
    </xdr:from>
    <xdr:to xmlns:xdr="http://schemas.openxmlformats.org/drawingml/2006/spreadsheetDrawing">
      <xdr:col>64</xdr:col>
      <xdr:colOff>152400</xdr:colOff>
      <xdr:row>86</xdr:row>
      <xdr:rowOff>128270</xdr:rowOff>
    </xdr:to>
    <xdr:sp macro="" textlink="">
      <xdr:nvSpPr>
        <xdr:cNvPr id="278" name="楕円 277"/>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138430</xdr:rowOff>
    </xdr:from>
    <xdr:ext cx="762000" cy="259080"/>
    <xdr:sp macro="" textlink="">
      <xdr:nvSpPr>
        <xdr:cNvPr id="279" name="テキスト ボックス 278"/>
        <xdr:cNvSpPr txBox="1"/>
      </xdr:nvSpPr>
      <xdr:spPr>
        <a:xfrm>
          <a:off x="13131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1" name="テキスト ボックス 28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9570" cy="353060"/>
    <xdr:sp macro="" textlink="">
      <xdr:nvSpPr>
        <xdr:cNvPr id="282" name="テキスト ボックス 281"/>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[20.06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人当たりの職員数については、類似団体平均を下回っている。今後も定員適正化計画に基づき、計画的な職員採用に努める。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しかし、近年は早期退職者の増加や職員を募集しても、なかなか人が集まらない等、課題となっている。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5" name="テキスト ボックス 294"/>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48920"/>
    <xdr:sp macro="" textlink="">
      <xdr:nvSpPr>
        <xdr:cNvPr id="299" name="テキスト ボックス 298"/>
        <xdr:cNvSpPr txBox="1"/>
      </xdr:nvSpPr>
      <xdr:spPr>
        <a:xfrm>
          <a:off x="1206500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0825"/>
    <xdr:sp macro="" textlink="">
      <xdr:nvSpPr>
        <xdr:cNvPr id="305" name="テキスト ボックス 304"/>
        <xdr:cNvSpPr txBox="1"/>
      </xdr:nvSpPr>
      <xdr:spPr>
        <a:xfrm>
          <a:off x="120650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48285"/>
    <xdr:sp macro="" textlink="">
      <xdr:nvSpPr>
        <xdr:cNvPr id="309" name="テキスト ボックス 308"/>
        <xdr:cNvSpPr txBox="1"/>
      </xdr:nvSpPr>
      <xdr:spPr>
        <a:xfrm>
          <a:off x="12065000" y="97478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48285"/>
    <xdr:sp macro="" textlink="">
      <xdr:nvSpPr>
        <xdr:cNvPr id="314" name="定員管理の状況最小値テキスト"/>
        <xdr:cNvSpPr txBox="1"/>
      </xdr:nvSpPr>
      <xdr:spPr>
        <a:xfrm>
          <a:off x="17106900" y="114509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78105</xdr:rowOff>
    </xdr:from>
    <xdr:to xmlns:xdr="http://schemas.openxmlformats.org/drawingml/2006/spreadsheetDrawing">
      <xdr:col>81</xdr:col>
      <xdr:colOff>44450</xdr:colOff>
      <xdr:row>59</xdr:row>
      <xdr:rowOff>100965</xdr:rowOff>
    </xdr:to>
    <xdr:cxnSp macro="">
      <xdr:nvCxnSpPr>
        <xdr:cNvPr id="318" name="直線コネクタ 317"/>
        <xdr:cNvCxnSpPr/>
      </xdr:nvCxnSpPr>
      <xdr:spPr>
        <a:xfrm flipV="1">
          <a:off x="16179800" y="101936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125730</xdr:rowOff>
    </xdr:from>
    <xdr:ext cx="762000" cy="259080"/>
    <xdr:sp macro="" textlink="">
      <xdr:nvSpPr>
        <xdr:cNvPr id="319" name="定員管理の状況平均値テキスト"/>
        <xdr:cNvSpPr txBox="1"/>
      </xdr:nvSpPr>
      <xdr:spPr>
        <a:xfrm>
          <a:off x="17106900" y="1024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93980</xdr:rowOff>
    </xdr:from>
    <xdr:to xmlns:xdr="http://schemas.openxmlformats.org/drawingml/2006/spreadsheetDrawing">
      <xdr:col>77</xdr:col>
      <xdr:colOff>44450</xdr:colOff>
      <xdr:row>59</xdr:row>
      <xdr:rowOff>100965</xdr:rowOff>
    </xdr:to>
    <xdr:cxnSp macro="">
      <xdr:nvCxnSpPr>
        <xdr:cNvPr id="321" name="直線コネクタ 320"/>
        <xdr:cNvCxnSpPr/>
      </xdr:nvCxnSpPr>
      <xdr:spPr>
        <a:xfrm>
          <a:off x="15290800" y="102095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56515</xdr:rowOff>
    </xdr:from>
    <xdr:ext cx="736600" cy="258445"/>
    <xdr:sp macro="" textlink="">
      <xdr:nvSpPr>
        <xdr:cNvPr id="323" name="テキスト ボックス 322"/>
        <xdr:cNvSpPr txBox="1"/>
      </xdr:nvSpPr>
      <xdr:spPr>
        <a:xfrm>
          <a:off x="15798800" y="10343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80010</xdr:rowOff>
    </xdr:from>
    <xdr:to xmlns:xdr="http://schemas.openxmlformats.org/drawingml/2006/spreadsheetDrawing">
      <xdr:col>72</xdr:col>
      <xdr:colOff>203200</xdr:colOff>
      <xdr:row>59</xdr:row>
      <xdr:rowOff>93980</xdr:rowOff>
    </xdr:to>
    <xdr:cxnSp macro="">
      <xdr:nvCxnSpPr>
        <xdr:cNvPr id="324" name="直線コネクタ 323"/>
        <xdr:cNvCxnSpPr/>
      </xdr:nvCxnSpPr>
      <xdr:spPr>
        <a:xfrm>
          <a:off x="14401800" y="101955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34925</xdr:rowOff>
    </xdr:from>
    <xdr:ext cx="762000" cy="259080"/>
    <xdr:sp macro="" textlink="">
      <xdr:nvSpPr>
        <xdr:cNvPr id="326" name="テキスト ボックス 325"/>
        <xdr:cNvSpPr txBox="1"/>
      </xdr:nvSpPr>
      <xdr:spPr>
        <a:xfrm>
          <a:off x="14909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41910</xdr:rowOff>
    </xdr:from>
    <xdr:to xmlns:xdr="http://schemas.openxmlformats.org/drawingml/2006/spreadsheetDrawing">
      <xdr:col>68</xdr:col>
      <xdr:colOff>152400</xdr:colOff>
      <xdr:row>59</xdr:row>
      <xdr:rowOff>80010</xdr:rowOff>
    </xdr:to>
    <xdr:cxnSp macro="">
      <xdr:nvCxnSpPr>
        <xdr:cNvPr id="327" name="直線コネクタ 326"/>
        <xdr:cNvCxnSpPr/>
      </xdr:nvCxnSpPr>
      <xdr:spPr>
        <a:xfrm>
          <a:off x="13512800" y="101574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23495</xdr:rowOff>
    </xdr:from>
    <xdr:ext cx="762000" cy="259080"/>
    <xdr:sp macro="" textlink="">
      <xdr:nvSpPr>
        <xdr:cNvPr id="329" name="テキスト ボックス 328"/>
        <xdr:cNvSpPr txBox="1"/>
      </xdr:nvSpPr>
      <xdr:spPr>
        <a:xfrm>
          <a:off x="14020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xdr:rowOff>
    </xdr:from>
    <xdr:ext cx="762000" cy="259080"/>
    <xdr:sp macro="" textlink="">
      <xdr:nvSpPr>
        <xdr:cNvPr id="331" name="テキスト ボックス 330"/>
        <xdr:cNvSpPr txBox="1"/>
      </xdr:nvSpPr>
      <xdr:spPr>
        <a:xfrm>
          <a:off x="13131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2" name="テキスト ボックス 331"/>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3" name="テキスト ボックス 332"/>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4" name="テキスト ボックス 333"/>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5" name="テキスト ボックス 334"/>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6" name="テキスト ボックス 335"/>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27305</xdr:rowOff>
    </xdr:from>
    <xdr:to xmlns:xdr="http://schemas.openxmlformats.org/drawingml/2006/spreadsheetDrawing">
      <xdr:col>81</xdr:col>
      <xdr:colOff>95250</xdr:colOff>
      <xdr:row>59</xdr:row>
      <xdr:rowOff>128905</xdr:rowOff>
    </xdr:to>
    <xdr:sp macro="" textlink="">
      <xdr:nvSpPr>
        <xdr:cNvPr id="337" name="楕円 336"/>
        <xdr:cNvSpPr/>
      </xdr:nvSpPr>
      <xdr:spPr>
        <a:xfrm>
          <a:off x="169672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43815</xdr:rowOff>
    </xdr:from>
    <xdr:ext cx="762000" cy="248285"/>
    <xdr:sp macro="" textlink="">
      <xdr:nvSpPr>
        <xdr:cNvPr id="338" name="定員管理の状況該当値テキスト"/>
        <xdr:cNvSpPr txBox="1"/>
      </xdr:nvSpPr>
      <xdr:spPr>
        <a:xfrm>
          <a:off x="17106900" y="99879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50165</xdr:rowOff>
    </xdr:from>
    <xdr:to xmlns:xdr="http://schemas.openxmlformats.org/drawingml/2006/spreadsheetDrawing">
      <xdr:col>77</xdr:col>
      <xdr:colOff>95250</xdr:colOff>
      <xdr:row>59</xdr:row>
      <xdr:rowOff>151765</xdr:rowOff>
    </xdr:to>
    <xdr:sp macro="" textlink="">
      <xdr:nvSpPr>
        <xdr:cNvPr id="339" name="楕円 338"/>
        <xdr:cNvSpPr/>
      </xdr:nvSpPr>
      <xdr:spPr>
        <a:xfrm>
          <a:off x="161290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161925</xdr:rowOff>
    </xdr:from>
    <xdr:ext cx="736600" cy="259080"/>
    <xdr:sp macro="" textlink="">
      <xdr:nvSpPr>
        <xdr:cNvPr id="340" name="テキスト ボックス 339"/>
        <xdr:cNvSpPr txBox="1"/>
      </xdr:nvSpPr>
      <xdr:spPr>
        <a:xfrm>
          <a:off x="15798800" y="9934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43180</xdr:rowOff>
    </xdr:from>
    <xdr:to xmlns:xdr="http://schemas.openxmlformats.org/drawingml/2006/spreadsheetDrawing">
      <xdr:col>73</xdr:col>
      <xdr:colOff>44450</xdr:colOff>
      <xdr:row>59</xdr:row>
      <xdr:rowOff>144780</xdr:rowOff>
    </xdr:to>
    <xdr:sp macro="" textlink="">
      <xdr:nvSpPr>
        <xdr:cNvPr id="341" name="楕円 340"/>
        <xdr:cNvSpPr/>
      </xdr:nvSpPr>
      <xdr:spPr>
        <a:xfrm>
          <a:off x="152400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155575</xdr:rowOff>
    </xdr:from>
    <xdr:ext cx="762000" cy="250825"/>
    <xdr:sp macro="" textlink="">
      <xdr:nvSpPr>
        <xdr:cNvPr id="342" name="テキスト ボックス 341"/>
        <xdr:cNvSpPr txBox="1"/>
      </xdr:nvSpPr>
      <xdr:spPr>
        <a:xfrm>
          <a:off x="14909800" y="99282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29210</xdr:rowOff>
    </xdr:from>
    <xdr:to xmlns:xdr="http://schemas.openxmlformats.org/drawingml/2006/spreadsheetDrawing">
      <xdr:col>68</xdr:col>
      <xdr:colOff>203200</xdr:colOff>
      <xdr:row>59</xdr:row>
      <xdr:rowOff>130810</xdr:rowOff>
    </xdr:to>
    <xdr:sp macro="" textlink="">
      <xdr:nvSpPr>
        <xdr:cNvPr id="343" name="楕円 342"/>
        <xdr:cNvSpPr/>
      </xdr:nvSpPr>
      <xdr:spPr>
        <a:xfrm>
          <a:off x="143510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140970</xdr:rowOff>
    </xdr:from>
    <xdr:ext cx="762000" cy="259080"/>
    <xdr:sp macro="" textlink="">
      <xdr:nvSpPr>
        <xdr:cNvPr id="344" name="テキスト ボックス 343"/>
        <xdr:cNvSpPr txBox="1"/>
      </xdr:nvSpPr>
      <xdr:spPr>
        <a:xfrm>
          <a:off x="14020800" y="9913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162560</xdr:rowOff>
    </xdr:from>
    <xdr:to xmlns:xdr="http://schemas.openxmlformats.org/drawingml/2006/spreadsheetDrawing">
      <xdr:col>64</xdr:col>
      <xdr:colOff>152400</xdr:colOff>
      <xdr:row>59</xdr:row>
      <xdr:rowOff>92710</xdr:rowOff>
    </xdr:to>
    <xdr:sp macro="" textlink="">
      <xdr:nvSpPr>
        <xdr:cNvPr id="345" name="楕円 344"/>
        <xdr:cNvSpPr/>
      </xdr:nvSpPr>
      <xdr:spPr>
        <a:xfrm>
          <a:off x="134620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102870</xdr:rowOff>
    </xdr:from>
    <xdr:ext cx="762000" cy="259080"/>
    <xdr:sp macro="" textlink="">
      <xdr:nvSpPr>
        <xdr:cNvPr id="346" name="テキスト ボックス 345"/>
        <xdr:cNvSpPr txBox="1"/>
      </xdr:nvSpPr>
      <xdr:spPr>
        <a:xfrm>
          <a:off x="13131800" y="987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9570" cy="358775"/>
    <xdr:sp macro="" textlink="">
      <xdr:nvSpPr>
        <xdr:cNvPr id="349" name="テキスト ボックス 348"/>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道路をはじめ公共施設等の基盤整備を進めるため、補助・起債事業を中心に事業を積極的に行ってきたことにより、起債の償還が上昇し、全ての平均値を上回っている。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平成２５年度に第三セクター改革推進債を借り入れたことにより、平成２６、２７年度において実質公債費比率が１８％を超えたが、平成２８年度に１８％を下回り、令和５年度は１０．６％まで下がった。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今後、投資的経費の事業実施を見直し、新規発行債の抑制に努め、特に下水道事業については、未供用地区を早期供用開始し、補助金を抑制できるよう努める。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数値的には、交付税の増加等の影響もあり改善傾向にある。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66" name="テキスト ボックス 365"/>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68" name="テキスト ボックス 367"/>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0" name="テキスト ボックス 369"/>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63500</xdr:rowOff>
    </xdr:from>
    <xdr:to xmlns:xdr="http://schemas.openxmlformats.org/drawingml/2006/spreadsheetDrawing">
      <xdr:col>81</xdr:col>
      <xdr:colOff>44450</xdr:colOff>
      <xdr:row>43</xdr:row>
      <xdr:rowOff>71120</xdr:rowOff>
    </xdr:to>
    <xdr:cxnSp macro="">
      <xdr:nvCxnSpPr>
        <xdr:cNvPr id="379" name="直線コネクタ 378"/>
        <xdr:cNvCxnSpPr/>
      </xdr:nvCxnSpPr>
      <xdr:spPr>
        <a:xfrm flipV="1">
          <a:off x="16179800" y="74358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138430</xdr:rowOff>
    </xdr:from>
    <xdr:ext cx="762000" cy="259080"/>
    <xdr:sp macro="" textlink="">
      <xdr:nvSpPr>
        <xdr:cNvPr id="380" name="公債費負担の状況平均値テキスト"/>
        <xdr:cNvSpPr txBox="1"/>
      </xdr:nvSpPr>
      <xdr:spPr>
        <a:xfrm>
          <a:off x="17106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71120</xdr:rowOff>
    </xdr:from>
    <xdr:to xmlns:xdr="http://schemas.openxmlformats.org/drawingml/2006/spreadsheetDrawing">
      <xdr:col>77</xdr:col>
      <xdr:colOff>44450</xdr:colOff>
      <xdr:row>43</xdr:row>
      <xdr:rowOff>127635</xdr:rowOff>
    </xdr:to>
    <xdr:cxnSp macro="">
      <xdr:nvCxnSpPr>
        <xdr:cNvPr id="382" name="直線コネクタ 381"/>
        <xdr:cNvCxnSpPr/>
      </xdr:nvCxnSpPr>
      <xdr:spPr>
        <a:xfrm flipV="1">
          <a:off x="15290800" y="74434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127635</xdr:rowOff>
    </xdr:from>
    <xdr:to xmlns:xdr="http://schemas.openxmlformats.org/drawingml/2006/spreadsheetDrawing">
      <xdr:col>72</xdr:col>
      <xdr:colOff>203200</xdr:colOff>
      <xdr:row>44</xdr:row>
      <xdr:rowOff>36195</xdr:rowOff>
    </xdr:to>
    <xdr:cxnSp macro="">
      <xdr:nvCxnSpPr>
        <xdr:cNvPr id="385" name="直線コネクタ 384"/>
        <xdr:cNvCxnSpPr/>
      </xdr:nvCxnSpPr>
      <xdr:spPr>
        <a:xfrm flipV="1">
          <a:off x="14401800" y="74999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46355</xdr:rowOff>
    </xdr:from>
    <xdr:ext cx="762000" cy="259080"/>
    <xdr:sp macro="" textlink="">
      <xdr:nvSpPr>
        <xdr:cNvPr id="387" name="テキスト ボックス 386"/>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36195</xdr:rowOff>
    </xdr:from>
    <xdr:to xmlns:xdr="http://schemas.openxmlformats.org/drawingml/2006/spreadsheetDrawing">
      <xdr:col>68</xdr:col>
      <xdr:colOff>152400</xdr:colOff>
      <xdr:row>44</xdr:row>
      <xdr:rowOff>140970</xdr:rowOff>
    </xdr:to>
    <xdr:cxnSp macro="">
      <xdr:nvCxnSpPr>
        <xdr:cNvPr id="388" name="直線コネクタ 387"/>
        <xdr:cNvCxnSpPr/>
      </xdr:nvCxnSpPr>
      <xdr:spPr>
        <a:xfrm flipV="1">
          <a:off x="13512800" y="75799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29845</xdr:rowOff>
    </xdr:from>
    <xdr:ext cx="762000" cy="250825"/>
    <xdr:sp macro="" textlink="">
      <xdr:nvSpPr>
        <xdr:cNvPr id="392" name="テキスト ボックス 391"/>
        <xdr:cNvSpPr txBox="1"/>
      </xdr:nvSpPr>
      <xdr:spPr>
        <a:xfrm>
          <a:off x="13131800" y="6887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12065</xdr:rowOff>
    </xdr:from>
    <xdr:to xmlns:xdr="http://schemas.openxmlformats.org/drawingml/2006/spreadsheetDrawing">
      <xdr:col>81</xdr:col>
      <xdr:colOff>95250</xdr:colOff>
      <xdr:row>43</xdr:row>
      <xdr:rowOff>113665</xdr:rowOff>
    </xdr:to>
    <xdr:sp macro="" textlink="">
      <xdr:nvSpPr>
        <xdr:cNvPr id="398" name="楕円 397"/>
        <xdr:cNvSpPr/>
      </xdr:nvSpPr>
      <xdr:spPr>
        <a:xfrm>
          <a:off x="169672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155575</xdr:rowOff>
    </xdr:from>
    <xdr:ext cx="762000" cy="250825"/>
    <xdr:sp macro="" textlink="">
      <xdr:nvSpPr>
        <xdr:cNvPr id="399" name="公債費負担の状況該当値テキスト"/>
        <xdr:cNvSpPr txBox="1"/>
      </xdr:nvSpPr>
      <xdr:spPr>
        <a:xfrm>
          <a:off x="17106900" y="73564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20320</xdr:rowOff>
    </xdr:from>
    <xdr:to xmlns:xdr="http://schemas.openxmlformats.org/drawingml/2006/spreadsheetDrawing">
      <xdr:col>77</xdr:col>
      <xdr:colOff>95250</xdr:colOff>
      <xdr:row>43</xdr:row>
      <xdr:rowOff>121920</xdr:rowOff>
    </xdr:to>
    <xdr:sp macro="" textlink="">
      <xdr:nvSpPr>
        <xdr:cNvPr id="400" name="楕円 399"/>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106680</xdr:rowOff>
    </xdr:from>
    <xdr:ext cx="736600" cy="259080"/>
    <xdr:sp macro="" textlink="">
      <xdr:nvSpPr>
        <xdr:cNvPr id="401" name="テキスト ボックス 400"/>
        <xdr:cNvSpPr txBox="1"/>
      </xdr:nvSpPr>
      <xdr:spPr>
        <a:xfrm>
          <a:off x="15798800" y="747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76835</xdr:rowOff>
    </xdr:from>
    <xdr:to xmlns:xdr="http://schemas.openxmlformats.org/drawingml/2006/spreadsheetDrawing">
      <xdr:col>73</xdr:col>
      <xdr:colOff>44450</xdr:colOff>
      <xdr:row>44</xdr:row>
      <xdr:rowOff>6985</xdr:rowOff>
    </xdr:to>
    <xdr:sp macro="" textlink="">
      <xdr:nvSpPr>
        <xdr:cNvPr id="402" name="楕円 401"/>
        <xdr:cNvSpPr/>
      </xdr:nvSpPr>
      <xdr:spPr>
        <a:xfrm>
          <a:off x="15240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163195</xdr:rowOff>
    </xdr:from>
    <xdr:ext cx="762000" cy="259080"/>
    <xdr:sp macro="" textlink="">
      <xdr:nvSpPr>
        <xdr:cNvPr id="403" name="テキスト ボックス 402"/>
        <xdr:cNvSpPr txBox="1"/>
      </xdr:nvSpPr>
      <xdr:spPr>
        <a:xfrm>
          <a:off x="14909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156845</xdr:rowOff>
    </xdr:from>
    <xdr:to xmlns:xdr="http://schemas.openxmlformats.org/drawingml/2006/spreadsheetDrawing">
      <xdr:col>68</xdr:col>
      <xdr:colOff>203200</xdr:colOff>
      <xdr:row>44</xdr:row>
      <xdr:rowOff>86995</xdr:rowOff>
    </xdr:to>
    <xdr:sp macro="" textlink="">
      <xdr:nvSpPr>
        <xdr:cNvPr id="404" name="楕円 403"/>
        <xdr:cNvSpPr/>
      </xdr:nvSpPr>
      <xdr:spPr>
        <a:xfrm>
          <a:off x="14351000" y="75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71755</xdr:rowOff>
    </xdr:from>
    <xdr:ext cx="762000" cy="259080"/>
    <xdr:sp macro="" textlink="">
      <xdr:nvSpPr>
        <xdr:cNvPr id="405" name="テキスト ボックス 404"/>
        <xdr:cNvSpPr txBox="1"/>
      </xdr:nvSpPr>
      <xdr:spPr>
        <a:xfrm>
          <a:off x="14020800" y="761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90170</xdr:rowOff>
    </xdr:from>
    <xdr:to xmlns:xdr="http://schemas.openxmlformats.org/drawingml/2006/spreadsheetDrawing">
      <xdr:col>64</xdr:col>
      <xdr:colOff>152400</xdr:colOff>
      <xdr:row>45</xdr:row>
      <xdr:rowOff>20320</xdr:rowOff>
    </xdr:to>
    <xdr:sp macro="" textlink="">
      <xdr:nvSpPr>
        <xdr:cNvPr id="406" name="楕円 405"/>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5080</xdr:rowOff>
    </xdr:from>
    <xdr:ext cx="762000" cy="259080"/>
    <xdr:sp macro="" textlink="">
      <xdr:nvSpPr>
        <xdr:cNvPr id="407" name="テキスト ボックス 406"/>
        <xdr:cNvSpPr txBox="1"/>
      </xdr:nvSpPr>
      <xdr:spPr>
        <a:xfrm>
          <a:off x="13131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9570" cy="358775"/>
    <xdr:sp macro="" textlink="">
      <xdr:nvSpPr>
        <xdr:cNvPr id="410" name="テキスト ボックス 409"/>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過去の基盤整備に係る町債の発行により、全ての平均値を上回っているが、地方債現在高については、新規発行債の抑制に努め、減少している。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令和５年度は、財政調整基金やまちづくり基金の積立てにより充当可能基金が増加し改善したため、初めて０となった。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1" name="テキスト ボックス 420"/>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25" name="テキスト ボックス 424"/>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7" name="テキスト ボックス 426"/>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1460"/>
    <xdr:sp macro="" textlink="">
      <xdr:nvSpPr>
        <xdr:cNvPr id="441" name="将来負担の状況最大値テキスト"/>
        <xdr:cNvSpPr txBox="1"/>
      </xdr:nvSpPr>
      <xdr:spPr>
        <a:xfrm>
          <a:off x="17106900" y="200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14</xdr:row>
      <xdr:rowOff>78105</xdr:rowOff>
    </xdr:from>
    <xdr:to xmlns:xdr="http://schemas.openxmlformats.org/drawingml/2006/spreadsheetDrawing">
      <xdr:col>77</xdr:col>
      <xdr:colOff>44450</xdr:colOff>
      <xdr:row>15</xdr:row>
      <xdr:rowOff>93345</xdr:rowOff>
    </xdr:to>
    <xdr:cxnSp macro="">
      <xdr:nvCxnSpPr>
        <xdr:cNvPr id="443" name="直線コネクタ 442"/>
        <xdr:cNvCxnSpPr/>
      </xdr:nvCxnSpPr>
      <xdr:spPr>
        <a:xfrm flipV="1">
          <a:off x="15290800" y="247840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1460"/>
    <xdr:sp macro="" textlink="">
      <xdr:nvSpPr>
        <xdr:cNvPr id="444" name="将来負担の状況平均値テキスト"/>
        <xdr:cNvSpPr txBox="1"/>
      </xdr:nvSpPr>
      <xdr:spPr>
        <a:xfrm>
          <a:off x="17106900" y="22352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15</xdr:row>
      <xdr:rowOff>93345</xdr:rowOff>
    </xdr:from>
    <xdr:to xmlns:xdr="http://schemas.openxmlformats.org/drawingml/2006/spreadsheetDrawing">
      <xdr:col>72</xdr:col>
      <xdr:colOff>203200</xdr:colOff>
      <xdr:row>18</xdr:row>
      <xdr:rowOff>19685</xdr:rowOff>
    </xdr:to>
    <xdr:cxnSp macro="">
      <xdr:nvCxnSpPr>
        <xdr:cNvPr id="446" name="直線コネクタ 445"/>
        <xdr:cNvCxnSpPr/>
      </xdr:nvCxnSpPr>
      <xdr:spPr>
        <a:xfrm flipV="1">
          <a:off x="14401800" y="2665095"/>
          <a:ext cx="8890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7" name="フローチャート: 判断 446"/>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49555"/>
    <xdr:sp macro="" textlink="">
      <xdr:nvSpPr>
        <xdr:cNvPr id="448" name="テキスト ボックス 447"/>
        <xdr:cNvSpPr txBox="1"/>
      </xdr:nvSpPr>
      <xdr:spPr>
        <a:xfrm>
          <a:off x="15798800" y="20313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19685</xdr:rowOff>
    </xdr:from>
    <xdr:to xmlns:xdr="http://schemas.openxmlformats.org/drawingml/2006/spreadsheetDrawing">
      <xdr:col>68</xdr:col>
      <xdr:colOff>152400</xdr:colOff>
      <xdr:row>18</xdr:row>
      <xdr:rowOff>152400</xdr:rowOff>
    </xdr:to>
    <xdr:cxnSp macro="">
      <xdr:nvCxnSpPr>
        <xdr:cNvPr id="449" name="直線コネクタ 448"/>
        <xdr:cNvCxnSpPr/>
      </xdr:nvCxnSpPr>
      <xdr:spPr>
        <a:xfrm flipV="1">
          <a:off x="13512800" y="310578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49555"/>
    <xdr:sp macro="" textlink="">
      <xdr:nvSpPr>
        <xdr:cNvPr id="451" name="テキスト ボックス 450"/>
        <xdr:cNvSpPr txBox="1"/>
      </xdr:nvSpPr>
      <xdr:spPr>
        <a:xfrm>
          <a:off x="149098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2" name="フローチャート: 判断 451"/>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49555"/>
    <xdr:sp macro="" textlink="">
      <xdr:nvSpPr>
        <xdr:cNvPr id="453" name="テキスト ボックス 452"/>
        <xdr:cNvSpPr txBox="1"/>
      </xdr:nvSpPr>
      <xdr:spPr>
        <a:xfrm>
          <a:off x="140208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4" name="フローチャート: 判断 453"/>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49555"/>
    <xdr:sp macro="" textlink="">
      <xdr:nvSpPr>
        <xdr:cNvPr id="455" name="テキスト ボックス 454"/>
        <xdr:cNvSpPr txBox="1"/>
      </xdr:nvSpPr>
      <xdr:spPr>
        <a:xfrm>
          <a:off x="131318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27305</xdr:rowOff>
    </xdr:from>
    <xdr:to xmlns:xdr="http://schemas.openxmlformats.org/drawingml/2006/spreadsheetDrawing">
      <xdr:col>77</xdr:col>
      <xdr:colOff>95250</xdr:colOff>
      <xdr:row>14</xdr:row>
      <xdr:rowOff>128905</xdr:rowOff>
    </xdr:to>
    <xdr:sp macro="" textlink="">
      <xdr:nvSpPr>
        <xdr:cNvPr id="461" name="楕円 460"/>
        <xdr:cNvSpPr/>
      </xdr:nvSpPr>
      <xdr:spPr>
        <a:xfrm>
          <a:off x="16129000" y="24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113665</xdr:rowOff>
    </xdr:from>
    <xdr:ext cx="736600" cy="258445"/>
    <xdr:sp macro="" textlink="">
      <xdr:nvSpPr>
        <xdr:cNvPr id="462" name="テキスト ボックス 461"/>
        <xdr:cNvSpPr txBox="1"/>
      </xdr:nvSpPr>
      <xdr:spPr>
        <a:xfrm>
          <a:off x="15798800" y="2513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42545</xdr:rowOff>
    </xdr:from>
    <xdr:to xmlns:xdr="http://schemas.openxmlformats.org/drawingml/2006/spreadsheetDrawing">
      <xdr:col>73</xdr:col>
      <xdr:colOff>44450</xdr:colOff>
      <xdr:row>15</xdr:row>
      <xdr:rowOff>144145</xdr:rowOff>
    </xdr:to>
    <xdr:sp macro="" textlink="">
      <xdr:nvSpPr>
        <xdr:cNvPr id="463" name="楕円 462"/>
        <xdr:cNvSpPr/>
      </xdr:nvSpPr>
      <xdr:spPr>
        <a:xfrm>
          <a:off x="15240000" y="26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128905</xdr:rowOff>
    </xdr:from>
    <xdr:ext cx="762000" cy="259080"/>
    <xdr:sp macro="" textlink="">
      <xdr:nvSpPr>
        <xdr:cNvPr id="464" name="テキスト ボックス 463"/>
        <xdr:cNvSpPr txBox="1"/>
      </xdr:nvSpPr>
      <xdr:spPr>
        <a:xfrm>
          <a:off x="14909800" y="2700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140335</xdr:rowOff>
    </xdr:from>
    <xdr:to xmlns:xdr="http://schemas.openxmlformats.org/drawingml/2006/spreadsheetDrawing">
      <xdr:col>68</xdr:col>
      <xdr:colOff>203200</xdr:colOff>
      <xdr:row>18</xdr:row>
      <xdr:rowOff>70485</xdr:rowOff>
    </xdr:to>
    <xdr:sp macro="" textlink="">
      <xdr:nvSpPr>
        <xdr:cNvPr id="465" name="楕円 464"/>
        <xdr:cNvSpPr/>
      </xdr:nvSpPr>
      <xdr:spPr>
        <a:xfrm>
          <a:off x="14351000" y="30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55245</xdr:rowOff>
    </xdr:from>
    <xdr:ext cx="762000" cy="248285"/>
    <xdr:sp macro="" textlink="">
      <xdr:nvSpPr>
        <xdr:cNvPr id="466" name="テキスト ボックス 465"/>
        <xdr:cNvSpPr txBox="1"/>
      </xdr:nvSpPr>
      <xdr:spPr>
        <a:xfrm>
          <a:off x="14020800" y="31413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101600</xdr:rowOff>
    </xdr:from>
    <xdr:to xmlns:xdr="http://schemas.openxmlformats.org/drawingml/2006/spreadsheetDrawing">
      <xdr:col>64</xdr:col>
      <xdr:colOff>152400</xdr:colOff>
      <xdr:row>19</xdr:row>
      <xdr:rowOff>31750</xdr:rowOff>
    </xdr:to>
    <xdr:sp macro="" textlink="">
      <xdr:nvSpPr>
        <xdr:cNvPr id="467" name="楕円 466"/>
        <xdr:cNvSpPr/>
      </xdr:nvSpPr>
      <xdr:spPr>
        <a:xfrm>
          <a:off x="1346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16510</xdr:rowOff>
    </xdr:from>
    <xdr:ext cx="762000" cy="259080"/>
    <xdr:sp macro="" textlink="">
      <xdr:nvSpPr>
        <xdr:cNvPr id="468" name="テキスト ボックス 467"/>
        <xdr:cNvSpPr txBox="1"/>
      </xdr:nvSpPr>
      <xdr:spPr>
        <a:xfrm>
          <a:off x="131318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3,888
3,879
44.15
4,499,724
4,376,396
56,414
2,348,307
3,693,144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920" cy="251460"/>
    <xdr:sp macro="" textlink="">
      <xdr:nvSpPr>
        <xdr:cNvPr id="30" name="テキスト ボックス 29"/>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040" cy="248920"/>
    <xdr:sp macro="" textlink="">
      <xdr:nvSpPr>
        <xdr:cNvPr id="31" name="テキスト ボックス 30"/>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075" cy="259080"/>
    <xdr:sp macro="" textlink="">
      <xdr:nvSpPr>
        <xdr:cNvPr id="32" name="テキスト ボックス 31"/>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355" cy="259080"/>
    <xdr:sp macro="" textlink="">
      <xdr:nvSpPr>
        <xdr:cNvPr id="33" name="テキスト ボックス 32"/>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別紙分析表によれば、人口1,000人あたりの職員数は、類似団体より少ないが、ラスパイレス指数は６級制導入により令和４年度から類似団体を上回っている。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勤怠管理システムの導入により、職員の勤務状況を見える化し、勤務状況の改善に努めていく。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7020" cy="225425"/>
    <xdr:sp macro="" textlink="">
      <xdr:nvSpPr>
        <xdr:cNvPr id="45" name="テキスト ボックス 44"/>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6570" cy="250190"/>
    <xdr:sp macro="" textlink="">
      <xdr:nvSpPr>
        <xdr:cNvPr id="47" name="テキスト ボックス 46"/>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6570" cy="250190"/>
    <xdr:sp macro="" textlink="">
      <xdr:nvSpPr>
        <xdr:cNvPr id="49" name="テキスト ボックス 48"/>
        <xdr:cNvSpPr txBox="1"/>
      </xdr:nvSpPr>
      <xdr:spPr>
        <a:xfrm>
          <a:off x="254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6570" cy="250190"/>
    <xdr:sp macro="" textlink="">
      <xdr:nvSpPr>
        <xdr:cNvPr id="51" name="テキスト ボックス 50"/>
        <xdr:cNvSpPr txBox="1"/>
      </xdr:nvSpPr>
      <xdr:spPr>
        <a:xfrm>
          <a:off x="254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6570" cy="250190"/>
    <xdr:sp macro="" textlink="">
      <xdr:nvSpPr>
        <xdr:cNvPr id="53" name="テキスト ボックス 52"/>
        <xdr:cNvSpPr txBox="1"/>
      </xdr:nvSpPr>
      <xdr:spPr>
        <a:xfrm>
          <a:off x="254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6570" cy="250190"/>
    <xdr:sp macro="" textlink="">
      <xdr:nvSpPr>
        <xdr:cNvPr id="55" name="テキスト ボックス 54"/>
        <xdr:cNvSpPr txBox="1"/>
      </xdr:nvSpPr>
      <xdr:spPr>
        <a:xfrm>
          <a:off x="254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6570" cy="250190"/>
    <xdr:sp macro="" textlink="">
      <xdr:nvSpPr>
        <xdr:cNvPr id="57" name="テキスト ボックス 56"/>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0190"/>
    <xdr:sp macro="" textlink="">
      <xdr:nvSpPr>
        <xdr:cNvPr id="60" name="人件費最小値テキスト"/>
        <xdr:cNvSpPr txBox="1"/>
      </xdr:nvSpPr>
      <xdr:spPr>
        <a:xfrm>
          <a:off x="4914900" y="7002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111125</xdr:rowOff>
    </xdr:from>
    <xdr:to xmlns:xdr="http://schemas.openxmlformats.org/drawingml/2006/spreadsheetDrawing">
      <xdr:col>24</xdr:col>
      <xdr:colOff>25400</xdr:colOff>
      <xdr:row>38</xdr:row>
      <xdr:rowOff>26670</xdr:rowOff>
    </xdr:to>
    <xdr:cxnSp macro="">
      <xdr:nvCxnSpPr>
        <xdr:cNvPr id="64" name="直線コネクタ 63"/>
        <xdr:cNvCxnSpPr/>
      </xdr:nvCxnSpPr>
      <xdr:spPr>
        <a:xfrm flipV="1">
          <a:off x="3987800" y="645477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49555"/>
    <xdr:sp macro="" textlink="">
      <xdr:nvSpPr>
        <xdr:cNvPr id="65" name="人件費平均値テキスト"/>
        <xdr:cNvSpPr txBox="1"/>
      </xdr:nvSpPr>
      <xdr:spPr>
        <a:xfrm>
          <a:off x="4914900" y="61575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111125</xdr:rowOff>
    </xdr:from>
    <xdr:to xmlns:xdr="http://schemas.openxmlformats.org/drawingml/2006/spreadsheetDrawing">
      <xdr:col>19</xdr:col>
      <xdr:colOff>187325</xdr:colOff>
      <xdr:row>38</xdr:row>
      <xdr:rowOff>26670</xdr:rowOff>
    </xdr:to>
    <xdr:cxnSp macro="">
      <xdr:nvCxnSpPr>
        <xdr:cNvPr id="67" name="直線コネクタ 66"/>
        <xdr:cNvCxnSpPr/>
      </xdr:nvCxnSpPr>
      <xdr:spPr>
        <a:xfrm>
          <a:off x="3098800" y="645477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25170" cy="259080"/>
    <xdr:sp macro="" textlink="">
      <xdr:nvSpPr>
        <xdr:cNvPr id="69" name="テキスト ボックス 68"/>
        <xdr:cNvSpPr txBox="1"/>
      </xdr:nvSpPr>
      <xdr:spPr>
        <a:xfrm>
          <a:off x="3606800" y="608139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111125</xdr:rowOff>
    </xdr:from>
    <xdr:to xmlns:xdr="http://schemas.openxmlformats.org/drawingml/2006/spreadsheetDrawing">
      <xdr:col>15</xdr:col>
      <xdr:colOff>98425</xdr:colOff>
      <xdr:row>38</xdr:row>
      <xdr:rowOff>53975</xdr:rowOff>
    </xdr:to>
    <xdr:cxnSp macro="">
      <xdr:nvCxnSpPr>
        <xdr:cNvPr id="70" name="直線コネクタ 69"/>
        <xdr:cNvCxnSpPr/>
      </xdr:nvCxnSpPr>
      <xdr:spPr>
        <a:xfrm flipV="1">
          <a:off x="2209800" y="64547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62000" cy="250190"/>
    <xdr:sp macro="" textlink="">
      <xdr:nvSpPr>
        <xdr:cNvPr id="72" name="テキスト ボックス 71"/>
        <xdr:cNvSpPr txBox="1"/>
      </xdr:nvSpPr>
      <xdr:spPr>
        <a:xfrm>
          <a:off x="2717800" y="60540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124460</xdr:rowOff>
    </xdr:from>
    <xdr:to xmlns:xdr="http://schemas.openxmlformats.org/drawingml/2006/spreadsheetDrawing">
      <xdr:col>11</xdr:col>
      <xdr:colOff>9525</xdr:colOff>
      <xdr:row>38</xdr:row>
      <xdr:rowOff>53975</xdr:rowOff>
    </xdr:to>
    <xdr:cxnSp macro="">
      <xdr:nvCxnSpPr>
        <xdr:cNvPr id="73" name="直線コネクタ 72"/>
        <xdr:cNvCxnSpPr/>
      </xdr:nvCxnSpPr>
      <xdr:spPr>
        <a:xfrm>
          <a:off x="1320800" y="646811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50570" cy="259080"/>
    <xdr:sp macro="" textlink="">
      <xdr:nvSpPr>
        <xdr:cNvPr id="75" name="テキスト ボックス 74"/>
        <xdr:cNvSpPr txBox="1"/>
      </xdr:nvSpPr>
      <xdr:spPr>
        <a:xfrm>
          <a:off x="1828800" y="614997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112395</xdr:rowOff>
    </xdr:from>
    <xdr:ext cx="750570" cy="248285"/>
    <xdr:sp macro="" textlink="">
      <xdr:nvSpPr>
        <xdr:cNvPr id="77" name="テキスト ボックス 76"/>
        <xdr:cNvSpPr txBox="1"/>
      </xdr:nvSpPr>
      <xdr:spPr>
        <a:xfrm>
          <a:off x="939800" y="611314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0570" cy="259080"/>
    <xdr:sp macro="" textlink="">
      <xdr:nvSpPr>
        <xdr:cNvPr id="80" name="テキスト ボックス 79"/>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60325</xdr:rowOff>
    </xdr:from>
    <xdr:to xmlns:xdr="http://schemas.openxmlformats.org/drawingml/2006/spreadsheetDrawing">
      <xdr:col>24</xdr:col>
      <xdr:colOff>76200</xdr:colOff>
      <xdr:row>37</xdr:row>
      <xdr:rowOff>161925</xdr:rowOff>
    </xdr:to>
    <xdr:sp macro="" textlink="">
      <xdr:nvSpPr>
        <xdr:cNvPr id="83" name="楕円 82"/>
        <xdr:cNvSpPr/>
      </xdr:nvSpPr>
      <xdr:spPr>
        <a:xfrm>
          <a:off x="4775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32385</xdr:rowOff>
    </xdr:from>
    <xdr:ext cx="762000" cy="248285"/>
    <xdr:sp macro="" textlink="">
      <xdr:nvSpPr>
        <xdr:cNvPr id="84" name="人件費該当値テキスト"/>
        <xdr:cNvSpPr txBox="1"/>
      </xdr:nvSpPr>
      <xdr:spPr>
        <a:xfrm>
          <a:off x="491490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147320</xdr:rowOff>
    </xdr:from>
    <xdr:to xmlns:xdr="http://schemas.openxmlformats.org/drawingml/2006/spreadsheetDrawing">
      <xdr:col>20</xdr:col>
      <xdr:colOff>38100</xdr:colOff>
      <xdr:row>38</xdr:row>
      <xdr:rowOff>77470</xdr:rowOff>
    </xdr:to>
    <xdr:sp macro="" textlink="">
      <xdr:nvSpPr>
        <xdr:cNvPr id="85" name="楕円 84"/>
        <xdr:cNvSpPr/>
      </xdr:nvSpPr>
      <xdr:spPr>
        <a:xfrm>
          <a:off x="3937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62230</xdr:rowOff>
    </xdr:from>
    <xdr:ext cx="725170" cy="259080"/>
    <xdr:sp macro="" textlink="">
      <xdr:nvSpPr>
        <xdr:cNvPr id="86" name="テキスト ボックス 85"/>
        <xdr:cNvSpPr txBox="1"/>
      </xdr:nvSpPr>
      <xdr:spPr>
        <a:xfrm>
          <a:off x="3606800" y="657733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60325</xdr:rowOff>
    </xdr:from>
    <xdr:to xmlns:xdr="http://schemas.openxmlformats.org/drawingml/2006/spreadsheetDrawing">
      <xdr:col>15</xdr:col>
      <xdr:colOff>149225</xdr:colOff>
      <xdr:row>37</xdr:row>
      <xdr:rowOff>161925</xdr:rowOff>
    </xdr:to>
    <xdr:sp macro="" textlink="">
      <xdr:nvSpPr>
        <xdr:cNvPr id="87" name="楕円 86"/>
        <xdr:cNvSpPr/>
      </xdr:nvSpPr>
      <xdr:spPr>
        <a:xfrm>
          <a:off x="3048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146685</xdr:rowOff>
    </xdr:from>
    <xdr:ext cx="762000" cy="248285"/>
    <xdr:sp macro="" textlink="">
      <xdr:nvSpPr>
        <xdr:cNvPr id="88" name="テキスト ボックス 87"/>
        <xdr:cNvSpPr txBox="1"/>
      </xdr:nvSpPr>
      <xdr:spPr>
        <a:xfrm>
          <a:off x="2717800" y="64903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3175</xdr:rowOff>
    </xdr:from>
    <xdr:to xmlns:xdr="http://schemas.openxmlformats.org/drawingml/2006/spreadsheetDrawing">
      <xdr:col>11</xdr:col>
      <xdr:colOff>60325</xdr:colOff>
      <xdr:row>38</xdr:row>
      <xdr:rowOff>104775</xdr:rowOff>
    </xdr:to>
    <xdr:sp macro="" textlink="">
      <xdr:nvSpPr>
        <xdr:cNvPr id="89" name="楕円 88"/>
        <xdr:cNvSpPr/>
      </xdr:nvSpPr>
      <xdr:spPr>
        <a:xfrm>
          <a:off x="2159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89535</xdr:rowOff>
    </xdr:from>
    <xdr:ext cx="750570" cy="248285"/>
    <xdr:sp macro="" textlink="">
      <xdr:nvSpPr>
        <xdr:cNvPr id="90" name="テキスト ボックス 89"/>
        <xdr:cNvSpPr txBox="1"/>
      </xdr:nvSpPr>
      <xdr:spPr>
        <a:xfrm>
          <a:off x="1828800" y="660463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73660</xdr:rowOff>
    </xdr:from>
    <xdr:to xmlns:xdr="http://schemas.openxmlformats.org/drawingml/2006/spreadsheetDrawing">
      <xdr:col>6</xdr:col>
      <xdr:colOff>171450</xdr:colOff>
      <xdr:row>38</xdr:row>
      <xdr:rowOff>3810</xdr:rowOff>
    </xdr:to>
    <xdr:sp macro="" textlink="">
      <xdr:nvSpPr>
        <xdr:cNvPr id="91" name="楕円 90"/>
        <xdr:cNvSpPr/>
      </xdr:nvSpPr>
      <xdr:spPr>
        <a:xfrm>
          <a:off x="1270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160020</xdr:rowOff>
    </xdr:from>
    <xdr:ext cx="750570" cy="259080"/>
    <xdr:sp macro="" textlink="">
      <xdr:nvSpPr>
        <xdr:cNvPr id="92" name="テキスト ボックス 91"/>
        <xdr:cNvSpPr txBox="1"/>
      </xdr:nvSpPr>
      <xdr:spPr>
        <a:xfrm>
          <a:off x="939800" y="65036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物件費については、３年連続で類似団体平均値を下回った。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今後も、徹底したデマンドシステム監視による電気料金、消耗品等の共同発注によるコスト削減に努め、より一層歳出の削減に努める。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020" cy="225425"/>
    <xdr:sp macro="" textlink="">
      <xdr:nvSpPr>
        <xdr:cNvPr id="104" name="テキスト ボックス 103"/>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6570" cy="250190"/>
    <xdr:sp macro="" textlink="">
      <xdr:nvSpPr>
        <xdr:cNvPr id="106" name="テキスト ボックス 105"/>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6570" cy="250190"/>
    <xdr:sp macro="" textlink="">
      <xdr:nvSpPr>
        <xdr:cNvPr id="108" name="テキスト ボックス 107"/>
        <xdr:cNvSpPr txBox="1"/>
      </xdr:nvSpPr>
      <xdr:spPr>
        <a:xfrm>
          <a:off x="11938000" y="3528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6570" cy="250190"/>
    <xdr:sp macro="" textlink="">
      <xdr:nvSpPr>
        <xdr:cNvPr id="110" name="テキスト ボックス 109"/>
        <xdr:cNvSpPr txBox="1"/>
      </xdr:nvSpPr>
      <xdr:spPr>
        <a:xfrm>
          <a:off x="11938000" y="3070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6570" cy="250190"/>
    <xdr:sp macro="" textlink="">
      <xdr:nvSpPr>
        <xdr:cNvPr id="112" name="テキスト ボックス 111"/>
        <xdr:cNvSpPr txBox="1"/>
      </xdr:nvSpPr>
      <xdr:spPr>
        <a:xfrm>
          <a:off x="11938000" y="2613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6570" cy="250190"/>
    <xdr:sp macro="" textlink="">
      <xdr:nvSpPr>
        <xdr:cNvPr id="114" name="テキスト ボックス 113"/>
        <xdr:cNvSpPr txBox="1"/>
      </xdr:nvSpPr>
      <xdr:spPr>
        <a:xfrm>
          <a:off x="11938000" y="2156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0190"/>
    <xdr:sp macro="" textlink="">
      <xdr:nvSpPr>
        <xdr:cNvPr id="120" name="物件費最大値テキスト"/>
        <xdr:cNvSpPr txBox="1"/>
      </xdr:nvSpPr>
      <xdr:spPr>
        <a:xfrm>
          <a:off x="16598900" y="2293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46990</xdr:rowOff>
    </xdr:from>
    <xdr:to xmlns:xdr="http://schemas.openxmlformats.org/drawingml/2006/spreadsheetDrawing">
      <xdr:col>82</xdr:col>
      <xdr:colOff>107950</xdr:colOff>
      <xdr:row>17</xdr:row>
      <xdr:rowOff>74930</xdr:rowOff>
    </xdr:to>
    <xdr:cxnSp macro="">
      <xdr:nvCxnSpPr>
        <xdr:cNvPr id="122" name="直線コネクタ 121"/>
        <xdr:cNvCxnSpPr/>
      </xdr:nvCxnSpPr>
      <xdr:spPr>
        <a:xfrm>
          <a:off x="15671800" y="29616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2000" cy="248285"/>
    <xdr:sp macro="" textlink="">
      <xdr:nvSpPr>
        <xdr:cNvPr id="123" name="物件費平均値テキスト"/>
        <xdr:cNvSpPr txBox="1"/>
      </xdr:nvSpPr>
      <xdr:spPr>
        <a:xfrm>
          <a:off x="16598900" y="292417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6350</xdr:rowOff>
    </xdr:from>
    <xdr:to xmlns:xdr="http://schemas.openxmlformats.org/drawingml/2006/spreadsheetDrawing">
      <xdr:col>78</xdr:col>
      <xdr:colOff>69850</xdr:colOff>
      <xdr:row>17</xdr:row>
      <xdr:rowOff>46990</xdr:rowOff>
    </xdr:to>
    <xdr:cxnSp macro="">
      <xdr:nvCxnSpPr>
        <xdr:cNvPr id="125" name="直線コネクタ 124"/>
        <xdr:cNvCxnSpPr/>
      </xdr:nvCxnSpPr>
      <xdr:spPr>
        <a:xfrm>
          <a:off x="14782800" y="29210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0825"/>
    <xdr:sp macro="" textlink="">
      <xdr:nvSpPr>
        <xdr:cNvPr id="127" name="テキスト ボックス 126"/>
        <xdr:cNvSpPr txBox="1"/>
      </xdr:nvSpPr>
      <xdr:spPr>
        <a:xfrm>
          <a:off x="15290800" y="30245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6350</xdr:rowOff>
    </xdr:from>
    <xdr:to xmlns:xdr="http://schemas.openxmlformats.org/drawingml/2006/spreadsheetDrawing">
      <xdr:col>73</xdr:col>
      <xdr:colOff>180975</xdr:colOff>
      <xdr:row>17</xdr:row>
      <xdr:rowOff>83820</xdr:rowOff>
    </xdr:to>
    <xdr:cxnSp macro="">
      <xdr:nvCxnSpPr>
        <xdr:cNvPr id="128" name="直線コネクタ 127"/>
        <xdr:cNvCxnSpPr/>
      </xdr:nvCxnSpPr>
      <xdr:spPr>
        <a:xfrm flipV="1">
          <a:off x="13893800" y="29210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48285"/>
    <xdr:sp macro="" textlink="">
      <xdr:nvSpPr>
        <xdr:cNvPr id="130" name="テキスト ボックス 129"/>
        <xdr:cNvSpPr txBox="1"/>
      </xdr:nvSpPr>
      <xdr:spPr>
        <a:xfrm>
          <a:off x="14401800" y="29698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83820</xdr:rowOff>
    </xdr:from>
    <xdr:to xmlns:xdr="http://schemas.openxmlformats.org/drawingml/2006/spreadsheetDrawing">
      <xdr:col>69</xdr:col>
      <xdr:colOff>92075</xdr:colOff>
      <xdr:row>18</xdr:row>
      <xdr:rowOff>86360</xdr:rowOff>
    </xdr:to>
    <xdr:cxnSp macro="">
      <xdr:nvCxnSpPr>
        <xdr:cNvPr id="131" name="直線コネクタ 130"/>
        <xdr:cNvCxnSpPr/>
      </xdr:nvCxnSpPr>
      <xdr:spPr>
        <a:xfrm flipV="1">
          <a:off x="13004800" y="299847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85090</xdr:rowOff>
    </xdr:from>
    <xdr:ext cx="750570" cy="259080"/>
    <xdr:sp macro="" textlink="">
      <xdr:nvSpPr>
        <xdr:cNvPr id="133" name="テキスト ボックス 132"/>
        <xdr:cNvSpPr txBox="1"/>
      </xdr:nvSpPr>
      <xdr:spPr>
        <a:xfrm>
          <a:off x="13512800" y="26568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167640</xdr:rowOff>
    </xdr:from>
    <xdr:ext cx="762000" cy="250190"/>
    <xdr:sp macro="" textlink="">
      <xdr:nvSpPr>
        <xdr:cNvPr id="135" name="テキスト ボックス 134"/>
        <xdr:cNvSpPr txBox="1"/>
      </xdr:nvSpPr>
      <xdr:spPr>
        <a:xfrm>
          <a:off x="12623800" y="2739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0570" cy="259080"/>
    <xdr:sp macro="" textlink="">
      <xdr:nvSpPr>
        <xdr:cNvPr id="137" name="テキスト ボックス 136"/>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0570" cy="259080"/>
    <xdr:sp macro="" textlink="">
      <xdr:nvSpPr>
        <xdr:cNvPr id="138" name="テキスト ボックス 137"/>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0570" cy="259080"/>
    <xdr:sp macro="" textlink="">
      <xdr:nvSpPr>
        <xdr:cNvPr id="140" name="テキスト ボックス 139"/>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41" name="楕円 140"/>
        <xdr:cNvSpPr/>
      </xdr:nvSpPr>
      <xdr:spPr>
        <a:xfrm>
          <a:off x="164592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40640</xdr:rowOff>
    </xdr:from>
    <xdr:ext cx="762000" cy="251460"/>
    <xdr:sp macro="" textlink="">
      <xdr:nvSpPr>
        <xdr:cNvPr id="142" name="物件費該当値テキスト"/>
        <xdr:cNvSpPr txBox="1"/>
      </xdr:nvSpPr>
      <xdr:spPr>
        <a:xfrm>
          <a:off x="16598900" y="2783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167640</xdr:rowOff>
    </xdr:from>
    <xdr:to xmlns:xdr="http://schemas.openxmlformats.org/drawingml/2006/spreadsheetDrawing">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107950</xdr:rowOff>
    </xdr:from>
    <xdr:ext cx="736600" cy="259080"/>
    <xdr:sp macro="" textlink="">
      <xdr:nvSpPr>
        <xdr:cNvPr id="144" name="テキスト ボックス 143"/>
        <xdr:cNvSpPr txBox="1"/>
      </xdr:nvSpPr>
      <xdr:spPr>
        <a:xfrm>
          <a:off x="15290800" y="2679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126365</xdr:rowOff>
    </xdr:from>
    <xdr:to xmlns:xdr="http://schemas.openxmlformats.org/drawingml/2006/spreadsheetDrawing">
      <xdr:col>74</xdr:col>
      <xdr:colOff>31750</xdr:colOff>
      <xdr:row>17</xdr:row>
      <xdr:rowOff>56515</xdr:rowOff>
    </xdr:to>
    <xdr:sp macro="" textlink="">
      <xdr:nvSpPr>
        <xdr:cNvPr id="145" name="楕円 144"/>
        <xdr:cNvSpPr/>
      </xdr:nvSpPr>
      <xdr:spPr>
        <a:xfrm>
          <a:off x="14732000" y="2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66675</xdr:rowOff>
    </xdr:from>
    <xdr:ext cx="762000" cy="248285"/>
    <xdr:sp macro="" textlink="">
      <xdr:nvSpPr>
        <xdr:cNvPr id="146" name="テキスト ボックス 145"/>
        <xdr:cNvSpPr txBox="1"/>
      </xdr:nvSpPr>
      <xdr:spPr>
        <a:xfrm>
          <a:off x="14401800" y="26384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33020</xdr:rowOff>
    </xdr:from>
    <xdr:to xmlns:xdr="http://schemas.openxmlformats.org/drawingml/2006/spreadsheetDrawing">
      <xdr:col>69</xdr:col>
      <xdr:colOff>142875</xdr:colOff>
      <xdr:row>17</xdr:row>
      <xdr:rowOff>134620</xdr:rowOff>
    </xdr:to>
    <xdr:sp macro="" textlink="">
      <xdr:nvSpPr>
        <xdr:cNvPr id="147" name="楕円 146"/>
        <xdr:cNvSpPr/>
      </xdr:nvSpPr>
      <xdr:spPr>
        <a:xfrm>
          <a:off x="13843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119380</xdr:rowOff>
    </xdr:from>
    <xdr:ext cx="750570" cy="259080"/>
    <xdr:sp macro="" textlink="">
      <xdr:nvSpPr>
        <xdr:cNvPr id="148" name="テキスト ボックス 147"/>
        <xdr:cNvSpPr txBox="1"/>
      </xdr:nvSpPr>
      <xdr:spPr>
        <a:xfrm>
          <a:off x="13512800" y="30340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34925</xdr:rowOff>
    </xdr:from>
    <xdr:to xmlns:xdr="http://schemas.openxmlformats.org/drawingml/2006/spreadsheetDrawing">
      <xdr:col>65</xdr:col>
      <xdr:colOff>53975</xdr:colOff>
      <xdr:row>18</xdr:row>
      <xdr:rowOff>136525</xdr:rowOff>
    </xdr:to>
    <xdr:sp macro="" textlink="">
      <xdr:nvSpPr>
        <xdr:cNvPr id="149" name="楕円 148"/>
        <xdr:cNvSpPr/>
      </xdr:nvSpPr>
      <xdr:spPr>
        <a:xfrm>
          <a:off x="12954000" y="3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121285</xdr:rowOff>
    </xdr:from>
    <xdr:ext cx="762000" cy="250825"/>
    <xdr:sp macro="" textlink="">
      <xdr:nvSpPr>
        <xdr:cNvPr id="150" name="テキスト ボックス 149"/>
        <xdr:cNvSpPr txBox="1"/>
      </xdr:nvSpPr>
      <xdr:spPr>
        <a:xfrm>
          <a:off x="12623800" y="3207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扶助費については、町単独事業である子ども医療扶助事業（高校卒業まで医療費の自己負担額の扶助）や障害福祉サービスの多様化による利用者の増により、類似団体平均を上回っている。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今後は、児童生徒数の減少により単独負担分は減少傾向であり、人口減少により医療扶助費も同様であると見込まれるが、障害福祉サービス扶助費については増加傾向となっている。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020" cy="225425"/>
    <xdr:sp macro="" textlink="">
      <xdr:nvSpPr>
        <xdr:cNvPr id="162" name="テキスト ボックス 161"/>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6570" cy="250190"/>
    <xdr:sp macro="" textlink="">
      <xdr:nvSpPr>
        <xdr:cNvPr id="164" name="テキスト ボックス 163"/>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6570" cy="259080"/>
    <xdr:sp macro="" textlink="">
      <xdr:nvSpPr>
        <xdr:cNvPr id="166" name="テキスト ボックス 165"/>
        <xdr:cNvSpPr txBox="1"/>
      </xdr:nvSpPr>
      <xdr:spPr>
        <a:xfrm>
          <a:off x="254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6570" cy="259080"/>
    <xdr:sp macro="" textlink="">
      <xdr:nvSpPr>
        <xdr:cNvPr id="168" name="テキスト ボックス 167"/>
        <xdr:cNvSpPr txBox="1"/>
      </xdr:nvSpPr>
      <xdr:spPr>
        <a:xfrm>
          <a:off x="254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6570" cy="250190"/>
    <xdr:sp macro="" textlink="">
      <xdr:nvSpPr>
        <xdr:cNvPr id="170" name="テキスト ボックス 169"/>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6570" cy="259080"/>
    <xdr:sp macro="" textlink="">
      <xdr:nvSpPr>
        <xdr:cNvPr id="172" name="テキスト ボックス 171"/>
        <xdr:cNvSpPr txBox="1"/>
      </xdr:nvSpPr>
      <xdr:spPr>
        <a:xfrm>
          <a:off x="254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6570" cy="259080"/>
    <xdr:sp macro="" textlink="">
      <xdr:nvSpPr>
        <xdr:cNvPr id="174" name="テキスト ボックス 173"/>
        <xdr:cNvSpPr txBox="1"/>
      </xdr:nvSpPr>
      <xdr:spPr>
        <a:xfrm>
          <a:off x="254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56</xdr:row>
      <xdr:rowOff>50800</xdr:rowOff>
    </xdr:to>
    <xdr:cxnSp macro="">
      <xdr:nvCxnSpPr>
        <xdr:cNvPr id="182" name="直線コネクタ 181"/>
        <xdr:cNvCxnSpPr/>
      </xdr:nvCxnSpPr>
      <xdr:spPr>
        <a:xfrm flipV="1">
          <a:off x="3987800" y="9613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130810</xdr:rowOff>
    </xdr:from>
    <xdr:ext cx="762000" cy="259080"/>
    <xdr:sp macro="" textlink="">
      <xdr:nvSpPr>
        <xdr:cNvPr id="183" name="扶助費平均値テキスト"/>
        <xdr:cNvSpPr txBox="1"/>
      </xdr:nvSpPr>
      <xdr:spPr>
        <a:xfrm>
          <a:off x="4914900" y="9389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56</xdr:row>
      <xdr:rowOff>50800</xdr:rowOff>
    </xdr:to>
    <xdr:cxnSp macro="">
      <xdr:nvCxnSpPr>
        <xdr:cNvPr id="185" name="直線コネクタ 184"/>
        <xdr:cNvCxnSpPr/>
      </xdr:nvCxnSpPr>
      <xdr:spPr>
        <a:xfrm>
          <a:off x="3098800" y="9613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54610</xdr:rowOff>
    </xdr:from>
    <xdr:ext cx="725170" cy="248920"/>
    <xdr:sp macro="" textlink="">
      <xdr:nvSpPr>
        <xdr:cNvPr id="187" name="テキスト ボックス 186"/>
        <xdr:cNvSpPr txBox="1"/>
      </xdr:nvSpPr>
      <xdr:spPr>
        <a:xfrm>
          <a:off x="3606800" y="931291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56</xdr:row>
      <xdr:rowOff>107950</xdr:rowOff>
    </xdr:to>
    <xdr:cxnSp macro="">
      <xdr:nvCxnSpPr>
        <xdr:cNvPr id="188" name="直線コネクタ 187"/>
        <xdr:cNvCxnSpPr/>
      </xdr:nvCxnSpPr>
      <xdr:spPr>
        <a:xfrm flipV="1">
          <a:off x="2209800" y="96139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2000" cy="259080"/>
    <xdr:sp macro="" textlink="">
      <xdr:nvSpPr>
        <xdr:cNvPr id="190" name="テキスト ボックス 189"/>
        <xdr:cNvSpPr txBox="1"/>
      </xdr:nvSpPr>
      <xdr:spPr>
        <a:xfrm>
          <a:off x="2717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107950</xdr:rowOff>
    </xdr:from>
    <xdr:to xmlns:xdr="http://schemas.openxmlformats.org/drawingml/2006/spreadsheetDrawing">
      <xdr:col>11</xdr:col>
      <xdr:colOff>9525</xdr:colOff>
      <xdr:row>56</xdr:row>
      <xdr:rowOff>165100</xdr:rowOff>
    </xdr:to>
    <xdr:cxnSp macro="">
      <xdr:nvCxnSpPr>
        <xdr:cNvPr id="191" name="直線コネクタ 190"/>
        <xdr:cNvCxnSpPr/>
      </xdr:nvCxnSpPr>
      <xdr:spPr>
        <a:xfrm flipV="1">
          <a:off x="1320800" y="9709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50570" cy="259080"/>
    <xdr:sp macro="" textlink="">
      <xdr:nvSpPr>
        <xdr:cNvPr id="193" name="テキスト ボックス 192"/>
        <xdr:cNvSpPr txBox="1"/>
      </xdr:nvSpPr>
      <xdr:spPr>
        <a:xfrm>
          <a:off x="1828800" y="93510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50570" cy="248920"/>
    <xdr:sp macro="" textlink="">
      <xdr:nvSpPr>
        <xdr:cNvPr id="195" name="テキスト ボックス 194"/>
        <xdr:cNvSpPr txBox="1"/>
      </xdr:nvSpPr>
      <xdr:spPr>
        <a:xfrm>
          <a:off x="939800" y="937006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0570" cy="259080"/>
    <xdr:sp macro="" textlink="">
      <xdr:nvSpPr>
        <xdr:cNvPr id="198" name="テキスト ボックス 197"/>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01" name="楕円 20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202" name="扶助費該当値テキスト"/>
        <xdr:cNvSpPr txBox="1"/>
      </xdr:nvSpPr>
      <xdr:spPr>
        <a:xfrm>
          <a:off x="4914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203" name="楕円 20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25170" cy="251460"/>
    <xdr:sp macro="" textlink="">
      <xdr:nvSpPr>
        <xdr:cNvPr id="204" name="テキスト ボックス 203"/>
        <xdr:cNvSpPr txBox="1"/>
      </xdr:nvSpPr>
      <xdr:spPr>
        <a:xfrm>
          <a:off x="3606800" y="968756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05" name="楕円 20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206" name="テキスト ボックス 205"/>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57150</xdr:rowOff>
    </xdr:from>
    <xdr:to xmlns:xdr="http://schemas.openxmlformats.org/drawingml/2006/spreadsheetDrawing">
      <xdr:col>11</xdr:col>
      <xdr:colOff>60325</xdr:colOff>
      <xdr:row>56</xdr:row>
      <xdr:rowOff>158750</xdr:rowOff>
    </xdr:to>
    <xdr:sp macro="" textlink="">
      <xdr:nvSpPr>
        <xdr:cNvPr id="207" name="楕円 20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143510</xdr:rowOff>
    </xdr:from>
    <xdr:ext cx="750570" cy="251460"/>
    <xdr:sp macro="" textlink="">
      <xdr:nvSpPr>
        <xdr:cNvPr id="208" name="テキスト ボックス 207"/>
        <xdr:cNvSpPr txBox="1"/>
      </xdr:nvSpPr>
      <xdr:spPr>
        <a:xfrm>
          <a:off x="1828800" y="974471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09" name="楕円 20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50570" cy="251460"/>
    <xdr:sp macro="" textlink="">
      <xdr:nvSpPr>
        <xdr:cNvPr id="210" name="テキスト ボックス 209"/>
        <xdr:cNvSpPr txBox="1"/>
      </xdr:nvSpPr>
      <xdr:spPr>
        <a:xfrm>
          <a:off x="939800" y="98018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５年度は、簡易水道及び下水道事業が公営企業会計となったため、補助金等となったため減少した。しかし、公営企業に対しての補助が、減っているわけではなく、むしろ一般会計の負担が増えている。出来るだけ、独立採算でいけるよう料金の見直し等、実施し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020" cy="225425"/>
    <xdr:sp macro="" textlink="">
      <xdr:nvSpPr>
        <xdr:cNvPr id="222" name="テキスト ボックス 221"/>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6570" cy="250190"/>
    <xdr:sp macro="" textlink="">
      <xdr:nvSpPr>
        <xdr:cNvPr id="224" name="テキスト ボックス 223"/>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496570" cy="250190"/>
    <xdr:sp macro="" textlink="">
      <xdr:nvSpPr>
        <xdr:cNvPr id="226" name="テキスト ボックス 225"/>
        <xdr:cNvSpPr txBox="1"/>
      </xdr:nvSpPr>
      <xdr:spPr>
        <a:xfrm>
          <a:off x="11938000" y="10271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6570" cy="250190"/>
    <xdr:sp macro="" textlink="">
      <xdr:nvSpPr>
        <xdr:cNvPr id="228" name="テキスト ボックス 227"/>
        <xdr:cNvSpPr txBox="1"/>
      </xdr:nvSpPr>
      <xdr:spPr>
        <a:xfrm>
          <a:off x="11938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496570" cy="250190"/>
    <xdr:sp macro="" textlink="">
      <xdr:nvSpPr>
        <xdr:cNvPr id="230" name="テキスト ボックス 229"/>
        <xdr:cNvSpPr txBox="1"/>
      </xdr:nvSpPr>
      <xdr:spPr>
        <a:xfrm>
          <a:off x="11938000" y="9128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0190"/>
    <xdr:sp macro="" textlink="">
      <xdr:nvSpPr>
        <xdr:cNvPr id="236" name="その他最大値テキスト"/>
        <xdr:cNvSpPr txBox="1"/>
      </xdr:nvSpPr>
      <xdr:spPr>
        <a:xfrm>
          <a:off x="16598900" y="9014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69850</xdr:rowOff>
    </xdr:from>
    <xdr:to xmlns:xdr="http://schemas.openxmlformats.org/drawingml/2006/spreadsheetDrawing">
      <xdr:col>82</xdr:col>
      <xdr:colOff>107950</xdr:colOff>
      <xdr:row>60</xdr:row>
      <xdr:rowOff>69850</xdr:rowOff>
    </xdr:to>
    <xdr:cxnSp macro="">
      <xdr:nvCxnSpPr>
        <xdr:cNvPr id="238" name="直線コネクタ 237"/>
        <xdr:cNvCxnSpPr/>
      </xdr:nvCxnSpPr>
      <xdr:spPr>
        <a:xfrm flipV="1">
          <a:off x="15671800" y="1018540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58420</xdr:rowOff>
    </xdr:from>
    <xdr:ext cx="762000" cy="259080"/>
    <xdr:sp macro="" textlink="">
      <xdr:nvSpPr>
        <xdr:cNvPr id="239" name="その他平均値テキスト"/>
        <xdr:cNvSpPr txBox="1"/>
      </xdr:nvSpPr>
      <xdr:spPr>
        <a:xfrm>
          <a:off x="16598900" y="9659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69850</xdr:rowOff>
    </xdr:from>
    <xdr:to xmlns:xdr="http://schemas.openxmlformats.org/drawingml/2006/spreadsheetDrawing">
      <xdr:col>78</xdr:col>
      <xdr:colOff>69850</xdr:colOff>
      <xdr:row>60</xdr:row>
      <xdr:rowOff>69850</xdr:rowOff>
    </xdr:to>
    <xdr:cxnSp macro="">
      <xdr:nvCxnSpPr>
        <xdr:cNvPr id="241" name="直線コネクタ 240"/>
        <xdr:cNvCxnSpPr/>
      </xdr:nvCxnSpPr>
      <xdr:spPr>
        <a:xfrm>
          <a:off x="14782800" y="10356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165100</xdr:rowOff>
    </xdr:from>
    <xdr:ext cx="736600" cy="259080"/>
    <xdr:sp macro="" textlink="">
      <xdr:nvSpPr>
        <xdr:cNvPr id="243" name="テキスト ボックス 242"/>
        <xdr:cNvSpPr txBox="1"/>
      </xdr:nvSpPr>
      <xdr:spPr>
        <a:xfrm>
          <a:off x="15290800" y="959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161290</xdr:rowOff>
    </xdr:from>
    <xdr:to xmlns:xdr="http://schemas.openxmlformats.org/drawingml/2006/spreadsheetDrawing">
      <xdr:col>73</xdr:col>
      <xdr:colOff>180975</xdr:colOff>
      <xdr:row>60</xdr:row>
      <xdr:rowOff>69850</xdr:rowOff>
    </xdr:to>
    <xdr:cxnSp macro="">
      <xdr:nvCxnSpPr>
        <xdr:cNvPr id="244" name="直線コネクタ 243"/>
        <xdr:cNvCxnSpPr/>
      </xdr:nvCxnSpPr>
      <xdr:spPr>
        <a:xfrm>
          <a:off x="13893800" y="102768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147955</xdr:rowOff>
    </xdr:from>
    <xdr:ext cx="762000" cy="258445"/>
    <xdr:sp macro="" textlink="">
      <xdr:nvSpPr>
        <xdr:cNvPr id="246" name="テキスト ボックス 245"/>
        <xdr:cNvSpPr txBox="1"/>
      </xdr:nvSpPr>
      <xdr:spPr>
        <a:xfrm>
          <a:off x="14401800" y="957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161290</xdr:rowOff>
    </xdr:from>
    <xdr:to xmlns:xdr="http://schemas.openxmlformats.org/drawingml/2006/spreadsheetDrawing">
      <xdr:col>69</xdr:col>
      <xdr:colOff>92075</xdr:colOff>
      <xdr:row>60</xdr:row>
      <xdr:rowOff>12700</xdr:rowOff>
    </xdr:to>
    <xdr:cxnSp macro="">
      <xdr:nvCxnSpPr>
        <xdr:cNvPr id="247" name="直線コネクタ 246"/>
        <xdr:cNvCxnSpPr/>
      </xdr:nvCxnSpPr>
      <xdr:spPr>
        <a:xfrm flipV="1">
          <a:off x="13004800" y="10276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33655</xdr:rowOff>
    </xdr:from>
    <xdr:ext cx="750570" cy="258445"/>
    <xdr:sp macro="" textlink="">
      <xdr:nvSpPr>
        <xdr:cNvPr id="249" name="テキスト ボックス 248"/>
        <xdr:cNvSpPr txBox="1"/>
      </xdr:nvSpPr>
      <xdr:spPr>
        <a:xfrm>
          <a:off x="13512800" y="963485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27940</xdr:rowOff>
    </xdr:from>
    <xdr:ext cx="762000" cy="259080"/>
    <xdr:sp macro="" textlink="">
      <xdr:nvSpPr>
        <xdr:cNvPr id="251" name="テキスト ボックス 250"/>
        <xdr:cNvSpPr txBox="1"/>
      </xdr:nvSpPr>
      <xdr:spPr>
        <a:xfrm>
          <a:off x="126238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0570" cy="259080"/>
    <xdr:sp macro="" textlink="">
      <xdr:nvSpPr>
        <xdr:cNvPr id="253" name="テキスト ボックス 252"/>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0570" cy="259080"/>
    <xdr:sp macro="" textlink="">
      <xdr:nvSpPr>
        <xdr:cNvPr id="254" name="テキスト ボックス 253"/>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0570" cy="259080"/>
    <xdr:sp macro="" textlink="">
      <xdr:nvSpPr>
        <xdr:cNvPr id="256" name="テキスト ボックス 255"/>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19050</xdr:rowOff>
    </xdr:from>
    <xdr:to xmlns:xdr="http://schemas.openxmlformats.org/drawingml/2006/spreadsheetDrawing">
      <xdr:col>82</xdr:col>
      <xdr:colOff>158750</xdr:colOff>
      <xdr:row>59</xdr:row>
      <xdr:rowOff>120650</xdr:rowOff>
    </xdr:to>
    <xdr:sp macro="" textlink="">
      <xdr:nvSpPr>
        <xdr:cNvPr id="257" name="楕円 256"/>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162560</xdr:rowOff>
    </xdr:from>
    <xdr:ext cx="762000" cy="259080"/>
    <xdr:sp macro="" textlink="">
      <xdr:nvSpPr>
        <xdr:cNvPr id="258" name="その他該当値テキスト"/>
        <xdr:cNvSpPr txBox="1"/>
      </xdr:nvSpPr>
      <xdr:spPr>
        <a:xfrm>
          <a:off x="16598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19050</xdr:rowOff>
    </xdr:from>
    <xdr:to xmlns:xdr="http://schemas.openxmlformats.org/drawingml/2006/spreadsheetDrawing">
      <xdr:col>78</xdr:col>
      <xdr:colOff>120650</xdr:colOff>
      <xdr:row>60</xdr:row>
      <xdr:rowOff>120650</xdr:rowOff>
    </xdr:to>
    <xdr:sp macro="" textlink="">
      <xdr:nvSpPr>
        <xdr:cNvPr id="259" name="楕円 258"/>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105410</xdr:rowOff>
    </xdr:from>
    <xdr:ext cx="736600" cy="259080"/>
    <xdr:sp macro="" textlink="">
      <xdr:nvSpPr>
        <xdr:cNvPr id="260" name="テキスト ボックス 259"/>
        <xdr:cNvSpPr txBox="1"/>
      </xdr:nvSpPr>
      <xdr:spPr>
        <a:xfrm>
          <a:off x="15290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19050</xdr:rowOff>
    </xdr:from>
    <xdr:to xmlns:xdr="http://schemas.openxmlformats.org/drawingml/2006/spreadsheetDrawing">
      <xdr:col>74</xdr:col>
      <xdr:colOff>31750</xdr:colOff>
      <xdr:row>60</xdr:row>
      <xdr:rowOff>120650</xdr:rowOff>
    </xdr:to>
    <xdr:sp macro="" textlink="">
      <xdr:nvSpPr>
        <xdr:cNvPr id="261" name="楕円 260"/>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105410</xdr:rowOff>
    </xdr:from>
    <xdr:ext cx="762000" cy="259080"/>
    <xdr:sp macro="" textlink="">
      <xdr:nvSpPr>
        <xdr:cNvPr id="262" name="テキスト ボックス 261"/>
        <xdr:cNvSpPr txBox="1"/>
      </xdr:nvSpPr>
      <xdr:spPr>
        <a:xfrm>
          <a:off x="14401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110490</xdr:rowOff>
    </xdr:from>
    <xdr:to xmlns:xdr="http://schemas.openxmlformats.org/drawingml/2006/spreadsheetDrawing">
      <xdr:col>69</xdr:col>
      <xdr:colOff>142875</xdr:colOff>
      <xdr:row>60</xdr:row>
      <xdr:rowOff>40640</xdr:rowOff>
    </xdr:to>
    <xdr:sp macro="" textlink="">
      <xdr:nvSpPr>
        <xdr:cNvPr id="263" name="楕円 262"/>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25400</xdr:rowOff>
    </xdr:from>
    <xdr:ext cx="750570" cy="259080"/>
    <xdr:sp macro="" textlink="">
      <xdr:nvSpPr>
        <xdr:cNvPr id="264" name="テキスト ボックス 263"/>
        <xdr:cNvSpPr txBox="1"/>
      </xdr:nvSpPr>
      <xdr:spPr>
        <a:xfrm>
          <a:off x="13512800" y="103124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133350</xdr:rowOff>
    </xdr:from>
    <xdr:to xmlns:xdr="http://schemas.openxmlformats.org/drawingml/2006/spreadsheetDrawing">
      <xdr:col>65</xdr:col>
      <xdr:colOff>53975</xdr:colOff>
      <xdr:row>60</xdr:row>
      <xdr:rowOff>63500</xdr:rowOff>
    </xdr:to>
    <xdr:sp macro="" textlink="">
      <xdr:nvSpPr>
        <xdr:cNvPr id="265" name="楕円 264"/>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48260</xdr:rowOff>
    </xdr:from>
    <xdr:ext cx="762000" cy="259080"/>
    <xdr:sp macro="" textlink="">
      <xdr:nvSpPr>
        <xdr:cNvPr id="266" name="テキスト ボックス 265"/>
        <xdr:cNvSpPr txBox="1"/>
      </xdr:nvSpPr>
      <xdr:spPr>
        <a:xfrm>
          <a:off x="1262380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補助費等については平均値を下回っていたが、令和５年度より、簡易水道及び下水道事業が公営企業会計となったため、繰出金から、補助金等となったため、急増した。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今後も新規補助金を抑制しつつ、既存補助金についても必要性や効果の見直しを行う必要がある。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020" cy="225425"/>
    <xdr:sp macro="" textlink="">
      <xdr:nvSpPr>
        <xdr:cNvPr id="278" name="テキスト ボックス 277"/>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6570" cy="250190"/>
    <xdr:sp macro="" textlink="">
      <xdr:nvSpPr>
        <xdr:cNvPr id="280" name="テキスト ボックス 279"/>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6570" cy="250190"/>
    <xdr:sp macro="" textlink="">
      <xdr:nvSpPr>
        <xdr:cNvPr id="282" name="テキスト ボックス 281"/>
        <xdr:cNvSpPr txBox="1"/>
      </xdr:nvSpPr>
      <xdr:spPr>
        <a:xfrm>
          <a:off x="11938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6570" cy="250190"/>
    <xdr:sp macro="" textlink="">
      <xdr:nvSpPr>
        <xdr:cNvPr id="284" name="テキスト ボックス 283"/>
        <xdr:cNvSpPr txBox="1"/>
      </xdr:nvSpPr>
      <xdr:spPr>
        <a:xfrm>
          <a:off x="11938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6570" cy="250190"/>
    <xdr:sp macro="" textlink="">
      <xdr:nvSpPr>
        <xdr:cNvPr id="286" name="テキスト ボックス 285"/>
        <xdr:cNvSpPr txBox="1"/>
      </xdr:nvSpPr>
      <xdr:spPr>
        <a:xfrm>
          <a:off x="11938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6570" cy="250190"/>
    <xdr:sp macro="" textlink="">
      <xdr:nvSpPr>
        <xdr:cNvPr id="288" name="テキスト ボックス 287"/>
        <xdr:cNvSpPr txBox="1"/>
      </xdr:nvSpPr>
      <xdr:spPr>
        <a:xfrm>
          <a:off x="11938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101600</xdr:rowOff>
    </xdr:from>
    <xdr:to xmlns:xdr="http://schemas.openxmlformats.org/drawingml/2006/spreadsheetDrawing">
      <xdr:col>82</xdr:col>
      <xdr:colOff>107950</xdr:colOff>
      <xdr:row>37</xdr:row>
      <xdr:rowOff>52070</xdr:rowOff>
    </xdr:to>
    <xdr:cxnSp macro="">
      <xdr:nvCxnSpPr>
        <xdr:cNvPr id="296" name="直線コネクタ 295"/>
        <xdr:cNvCxnSpPr/>
      </xdr:nvCxnSpPr>
      <xdr:spPr>
        <a:xfrm>
          <a:off x="15671800" y="6102350"/>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29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101600</xdr:rowOff>
    </xdr:from>
    <xdr:to xmlns:xdr="http://schemas.openxmlformats.org/drawingml/2006/spreadsheetDrawing">
      <xdr:col>78</xdr:col>
      <xdr:colOff>69850</xdr:colOff>
      <xdr:row>35</xdr:row>
      <xdr:rowOff>124460</xdr:rowOff>
    </xdr:to>
    <xdr:cxnSp macro="">
      <xdr:nvCxnSpPr>
        <xdr:cNvPr id="299" name="直線コネクタ 298"/>
        <xdr:cNvCxnSpPr/>
      </xdr:nvCxnSpPr>
      <xdr:spPr>
        <a:xfrm flipV="1">
          <a:off x="14782800" y="6102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1" name="テキスト ボックス 300"/>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124460</xdr:rowOff>
    </xdr:from>
    <xdr:to xmlns:xdr="http://schemas.openxmlformats.org/drawingml/2006/spreadsheetDrawing">
      <xdr:col>73</xdr:col>
      <xdr:colOff>180975</xdr:colOff>
      <xdr:row>35</xdr:row>
      <xdr:rowOff>133985</xdr:rowOff>
    </xdr:to>
    <xdr:cxnSp macro="">
      <xdr:nvCxnSpPr>
        <xdr:cNvPr id="302" name="直線コネクタ 301"/>
        <xdr:cNvCxnSpPr/>
      </xdr:nvCxnSpPr>
      <xdr:spPr>
        <a:xfrm flipV="1">
          <a:off x="13893800" y="61252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04" name="テキスト ボックス 303"/>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133985</xdr:rowOff>
    </xdr:from>
    <xdr:to xmlns:xdr="http://schemas.openxmlformats.org/drawingml/2006/spreadsheetDrawing">
      <xdr:col>69</xdr:col>
      <xdr:colOff>92075</xdr:colOff>
      <xdr:row>36</xdr:row>
      <xdr:rowOff>3810</xdr:rowOff>
    </xdr:to>
    <xdr:cxnSp macro="">
      <xdr:nvCxnSpPr>
        <xdr:cNvPr id="305" name="直線コネクタ 304"/>
        <xdr:cNvCxnSpPr/>
      </xdr:nvCxnSpPr>
      <xdr:spPr>
        <a:xfrm flipV="1">
          <a:off x="13004800" y="6134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0570" cy="259080"/>
    <xdr:sp macro="" textlink="">
      <xdr:nvSpPr>
        <xdr:cNvPr id="307" name="テキスト ボックス 306"/>
        <xdr:cNvSpPr txBox="1"/>
      </xdr:nvSpPr>
      <xdr:spPr>
        <a:xfrm>
          <a:off x="13512800" y="63436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09" name="テキスト ボックス 308"/>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0570" cy="259080"/>
    <xdr:sp macro="" textlink="">
      <xdr:nvSpPr>
        <xdr:cNvPr id="311" name="テキスト ボックス 310"/>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0570" cy="259080"/>
    <xdr:sp macro="" textlink="">
      <xdr:nvSpPr>
        <xdr:cNvPr id="312" name="テキスト ボックス 311"/>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0570" cy="259080"/>
    <xdr:sp macro="" textlink="">
      <xdr:nvSpPr>
        <xdr:cNvPr id="314" name="テキスト ボックス 313"/>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15" name="楕円 314"/>
        <xdr:cNvSpPr/>
      </xdr:nvSpPr>
      <xdr:spPr>
        <a:xfrm>
          <a:off x="16459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144145</xdr:rowOff>
    </xdr:from>
    <xdr:ext cx="762000" cy="250825"/>
    <xdr:sp macro="" textlink="">
      <xdr:nvSpPr>
        <xdr:cNvPr id="316" name="補助費等該当値テキスト"/>
        <xdr:cNvSpPr txBox="1"/>
      </xdr:nvSpPr>
      <xdr:spPr>
        <a:xfrm>
          <a:off x="16598900" y="6316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50800</xdr:rowOff>
    </xdr:from>
    <xdr:to xmlns:xdr="http://schemas.openxmlformats.org/drawingml/2006/spreadsheetDrawing">
      <xdr:col>78</xdr:col>
      <xdr:colOff>120650</xdr:colOff>
      <xdr:row>35</xdr:row>
      <xdr:rowOff>152400</xdr:rowOff>
    </xdr:to>
    <xdr:sp macro="" textlink="">
      <xdr:nvSpPr>
        <xdr:cNvPr id="317" name="楕円 316"/>
        <xdr:cNvSpPr/>
      </xdr:nvSpPr>
      <xdr:spPr>
        <a:xfrm>
          <a:off x="15621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162560</xdr:rowOff>
    </xdr:from>
    <xdr:ext cx="736600" cy="259080"/>
    <xdr:sp macro="" textlink="">
      <xdr:nvSpPr>
        <xdr:cNvPr id="318" name="テキスト ボックス 317"/>
        <xdr:cNvSpPr txBox="1"/>
      </xdr:nvSpPr>
      <xdr:spPr>
        <a:xfrm>
          <a:off x="15290800" y="5820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73660</xdr:rowOff>
    </xdr:from>
    <xdr:to xmlns:xdr="http://schemas.openxmlformats.org/drawingml/2006/spreadsheetDrawing">
      <xdr:col>74</xdr:col>
      <xdr:colOff>31750</xdr:colOff>
      <xdr:row>36</xdr:row>
      <xdr:rowOff>3810</xdr:rowOff>
    </xdr:to>
    <xdr:sp macro="" textlink="">
      <xdr:nvSpPr>
        <xdr:cNvPr id="319" name="楕円 318"/>
        <xdr:cNvSpPr/>
      </xdr:nvSpPr>
      <xdr:spPr>
        <a:xfrm>
          <a:off x="14732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13970</xdr:rowOff>
    </xdr:from>
    <xdr:ext cx="762000" cy="259080"/>
    <xdr:sp macro="" textlink="">
      <xdr:nvSpPr>
        <xdr:cNvPr id="320" name="テキスト ボックス 319"/>
        <xdr:cNvSpPr txBox="1"/>
      </xdr:nvSpPr>
      <xdr:spPr>
        <a:xfrm>
          <a:off x="1440180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83185</xdr:rowOff>
    </xdr:from>
    <xdr:to xmlns:xdr="http://schemas.openxmlformats.org/drawingml/2006/spreadsheetDrawing">
      <xdr:col>69</xdr:col>
      <xdr:colOff>142875</xdr:colOff>
      <xdr:row>36</xdr:row>
      <xdr:rowOff>13335</xdr:rowOff>
    </xdr:to>
    <xdr:sp macro="" textlink="">
      <xdr:nvSpPr>
        <xdr:cNvPr id="321" name="楕円 320"/>
        <xdr:cNvSpPr/>
      </xdr:nvSpPr>
      <xdr:spPr>
        <a:xfrm>
          <a:off x="13843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23495</xdr:rowOff>
    </xdr:from>
    <xdr:ext cx="750570" cy="259080"/>
    <xdr:sp macro="" textlink="">
      <xdr:nvSpPr>
        <xdr:cNvPr id="322" name="テキスト ボックス 321"/>
        <xdr:cNvSpPr txBox="1"/>
      </xdr:nvSpPr>
      <xdr:spPr>
        <a:xfrm>
          <a:off x="13512800" y="585279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124460</xdr:rowOff>
    </xdr:from>
    <xdr:to xmlns:xdr="http://schemas.openxmlformats.org/drawingml/2006/spreadsheetDrawing">
      <xdr:col>65</xdr:col>
      <xdr:colOff>53975</xdr:colOff>
      <xdr:row>36</xdr:row>
      <xdr:rowOff>54610</xdr:rowOff>
    </xdr:to>
    <xdr:sp macro="" textlink="">
      <xdr:nvSpPr>
        <xdr:cNvPr id="323" name="楕円 322"/>
        <xdr:cNvSpPr/>
      </xdr:nvSpPr>
      <xdr:spPr>
        <a:xfrm>
          <a:off x="12954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64770</xdr:rowOff>
    </xdr:from>
    <xdr:ext cx="762000" cy="250190"/>
    <xdr:sp macro="" textlink="">
      <xdr:nvSpPr>
        <xdr:cNvPr id="324" name="テキスト ボックス 323"/>
        <xdr:cNvSpPr txBox="1"/>
      </xdr:nvSpPr>
      <xdr:spPr>
        <a:xfrm>
          <a:off x="12623800" y="5894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道路をはじめ公共施設等の基盤整備を進めるため、補助・起債事業を中心に事業を積極的に行ってきたことにより、起債の償還等が上昇し、類似団体を上回っているものの、差が少なくなってきた。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今後、投資的経費の事業については、特定財源の見込めない事業はその必要性と効果を検証し、新規発行債の抑制に努める。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7020" cy="225425"/>
    <xdr:sp macro="" textlink="">
      <xdr:nvSpPr>
        <xdr:cNvPr id="336" name="テキスト ボックス 335"/>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6570" cy="250190"/>
    <xdr:sp macro="" textlink="">
      <xdr:nvSpPr>
        <xdr:cNvPr id="338" name="テキスト ボックス 337"/>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6570" cy="259080"/>
    <xdr:sp macro="" textlink="">
      <xdr:nvSpPr>
        <xdr:cNvPr id="340" name="テキスト ボックス 339"/>
        <xdr:cNvSpPr txBox="1"/>
      </xdr:nvSpPr>
      <xdr:spPr>
        <a:xfrm>
          <a:off x="254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6570" cy="259080"/>
    <xdr:sp macro="" textlink="">
      <xdr:nvSpPr>
        <xdr:cNvPr id="342" name="テキスト ボックス 341"/>
        <xdr:cNvSpPr txBox="1"/>
      </xdr:nvSpPr>
      <xdr:spPr>
        <a:xfrm>
          <a:off x="254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6570" cy="250190"/>
    <xdr:sp macro="" textlink="">
      <xdr:nvSpPr>
        <xdr:cNvPr id="344" name="テキスト ボックス 343"/>
        <xdr:cNvSpPr txBox="1"/>
      </xdr:nvSpPr>
      <xdr:spPr>
        <a:xfrm>
          <a:off x="254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6570" cy="259080"/>
    <xdr:sp macro="" textlink="">
      <xdr:nvSpPr>
        <xdr:cNvPr id="346" name="テキスト ボックス 345"/>
        <xdr:cNvSpPr txBox="1"/>
      </xdr:nvSpPr>
      <xdr:spPr>
        <a:xfrm>
          <a:off x="254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6570" cy="259080"/>
    <xdr:sp macro="" textlink="">
      <xdr:nvSpPr>
        <xdr:cNvPr id="348" name="テキスト ボックス 347"/>
        <xdr:cNvSpPr txBox="1"/>
      </xdr:nvSpPr>
      <xdr:spPr>
        <a:xfrm>
          <a:off x="254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0190"/>
    <xdr:sp macro="" textlink="">
      <xdr:nvSpPr>
        <xdr:cNvPr id="352" name="公債費最小値テキスト"/>
        <xdr:cNvSpPr txBox="1"/>
      </xdr:nvSpPr>
      <xdr:spPr>
        <a:xfrm>
          <a:off x="4914900" y="13757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20320</xdr:rowOff>
    </xdr:from>
    <xdr:to xmlns:xdr="http://schemas.openxmlformats.org/drawingml/2006/spreadsheetDrawing">
      <xdr:col>24</xdr:col>
      <xdr:colOff>25400</xdr:colOff>
      <xdr:row>77</xdr:row>
      <xdr:rowOff>31750</xdr:rowOff>
    </xdr:to>
    <xdr:cxnSp macro="">
      <xdr:nvCxnSpPr>
        <xdr:cNvPr id="356" name="直線コネクタ 355"/>
        <xdr:cNvCxnSpPr/>
      </xdr:nvCxnSpPr>
      <xdr:spPr>
        <a:xfrm flipV="1">
          <a:off x="3987800" y="132219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48920"/>
    <xdr:sp macro="" textlink="">
      <xdr:nvSpPr>
        <xdr:cNvPr id="357" name="公債費平均値テキスト"/>
        <xdr:cNvSpPr txBox="1"/>
      </xdr:nvSpPr>
      <xdr:spPr>
        <a:xfrm>
          <a:off x="4914900" y="1299337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12700</xdr:rowOff>
    </xdr:from>
    <xdr:to xmlns:xdr="http://schemas.openxmlformats.org/drawingml/2006/spreadsheetDrawing">
      <xdr:col>19</xdr:col>
      <xdr:colOff>187325</xdr:colOff>
      <xdr:row>77</xdr:row>
      <xdr:rowOff>31750</xdr:rowOff>
    </xdr:to>
    <xdr:cxnSp macro="">
      <xdr:nvCxnSpPr>
        <xdr:cNvPr id="359" name="直線コネクタ 358"/>
        <xdr:cNvCxnSpPr/>
      </xdr:nvCxnSpPr>
      <xdr:spPr>
        <a:xfrm>
          <a:off x="3098800" y="13214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25170" cy="248920"/>
    <xdr:sp macro="" textlink="">
      <xdr:nvSpPr>
        <xdr:cNvPr id="361" name="テキスト ボックス 360"/>
        <xdr:cNvSpPr txBox="1"/>
      </xdr:nvSpPr>
      <xdr:spPr>
        <a:xfrm>
          <a:off x="3606800" y="1291336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12700</xdr:rowOff>
    </xdr:from>
    <xdr:to xmlns:xdr="http://schemas.openxmlformats.org/drawingml/2006/spreadsheetDrawing">
      <xdr:col>15</xdr:col>
      <xdr:colOff>98425</xdr:colOff>
      <xdr:row>77</xdr:row>
      <xdr:rowOff>69850</xdr:rowOff>
    </xdr:to>
    <xdr:cxnSp macro="">
      <xdr:nvCxnSpPr>
        <xdr:cNvPr id="362" name="直線コネクタ 361"/>
        <xdr:cNvCxnSpPr/>
      </xdr:nvCxnSpPr>
      <xdr:spPr>
        <a:xfrm flipV="1">
          <a:off x="2209800" y="132143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20320</xdr:rowOff>
    </xdr:from>
    <xdr:ext cx="762000" cy="248920"/>
    <xdr:sp macro="" textlink="">
      <xdr:nvSpPr>
        <xdr:cNvPr id="364" name="テキスト ボックス 363"/>
        <xdr:cNvSpPr txBox="1"/>
      </xdr:nvSpPr>
      <xdr:spPr>
        <a:xfrm>
          <a:off x="2717800" y="128790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69850</xdr:rowOff>
    </xdr:from>
    <xdr:to xmlns:xdr="http://schemas.openxmlformats.org/drawingml/2006/spreadsheetDrawing">
      <xdr:col>11</xdr:col>
      <xdr:colOff>9525</xdr:colOff>
      <xdr:row>77</xdr:row>
      <xdr:rowOff>111760</xdr:rowOff>
    </xdr:to>
    <xdr:cxnSp macro="">
      <xdr:nvCxnSpPr>
        <xdr:cNvPr id="365" name="直線コネクタ 364"/>
        <xdr:cNvCxnSpPr/>
      </xdr:nvCxnSpPr>
      <xdr:spPr>
        <a:xfrm flipV="1">
          <a:off x="1320800" y="132715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50570" cy="259080"/>
    <xdr:sp macro="" textlink="">
      <xdr:nvSpPr>
        <xdr:cNvPr id="367" name="テキスト ボックス 366"/>
        <xdr:cNvSpPr txBox="1"/>
      </xdr:nvSpPr>
      <xdr:spPr>
        <a:xfrm>
          <a:off x="1828800" y="129095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58420</xdr:rowOff>
    </xdr:from>
    <xdr:ext cx="750570" cy="259080"/>
    <xdr:sp macro="" textlink="">
      <xdr:nvSpPr>
        <xdr:cNvPr id="369" name="テキスト ボックス 368"/>
        <xdr:cNvSpPr txBox="1"/>
      </xdr:nvSpPr>
      <xdr:spPr>
        <a:xfrm>
          <a:off x="939800" y="129171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0570" cy="259080"/>
    <xdr:sp macro="" textlink="">
      <xdr:nvSpPr>
        <xdr:cNvPr id="372" name="テキスト ボックス 371"/>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75" name="楕円 374"/>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113030</xdr:rowOff>
    </xdr:from>
    <xdr:ext cx="762000" cy="259080"/>
    <xdr:sp macro="" textlink="">
      <xdr:nvSpPr>
        <xdr:cNvPr id="376" name="公債費該当値テキスト"/>
        <xdr:cNvSpPr txBox="1"/>
      </xdr:nvSpPr>
      <xdr:spPr>
        <a:xfrm>
          <a:off x="4914900" y="1314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152400</xdr:rowOff>
    </xdr:from>
    <xdr:to xmlns:xdr="http://schemas.openxmlformats.org/drawingml/2006/spreadsheetDrawing">
      <xdr:col>20</xdr:col>
      <xdr:colOff>38100</xdr:colOff>
      <xdr:row>77</xdr:row>
      <xdr:rowOff>82550</xdr:rowOff>
    </xdr:to>
    <xdr:sp macro="" textlink="">
      <xdr:nvSpPr>
        <xdr:cNvPr id="377" name="楕円 376"/>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67310</xdr:rowOff>
    </xdr:from>
    <xdr:ext cx="725170" cy="259080"/>
    <xdr:sp macro="" textlink="">
      <xdr:nvSpPr>
        <xdr:cNvPr id="378" name="テキスト ボックス 377"/>
        <xdr:cNvSpPr txBox="1"/>
      </xdr:nvSpPr>
      <xdr:spPr>
        <a:xfrm>
          <a:off x="3606800" y="132689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133350</xdr:rowOff>
    </xdr:from>
    <xdr:to xmlns:xdr="http://schemas.openxmlformats.org/drawingml/2006/spreadsheetDrawing">
      <xdr:col>15</xdr:col>
      <xdr:colOff>149225</xdr:colOff>
      <xdr:row>77</xdr:row>
      <xdr:rowOff>63500</xdr:rowOff>
    </xdr:to>
    <xdr:sp macro="" textlink="">
      <xdr:nvSpPr>
        <xdr:cNvPr id="379" name="楕円 378"/>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48260</xdr:rowOff>
    </xdr:from>
    <xdr:ext cx="762000" cy="259080"/>
    <xdr:sp macro="" textlink="">
      <xdr:nvSpPr>
        <xdr:cNvPr id="380" name="テキスト ボックス 379"/>
        <xdr:cNvSpPr txBox="1"/>
      </xdr:nvSpPr>
      <xdr:spPr>
        <a:xfrm>
          <a:off x="2717800" y="1324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81" name="楕円 380"/>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105410</xdr:rowOff>
    </xdr:from>
    <xdr:ext cx="750570" cy="259080"/>
    <xdr:sp macro="" textlink="">
      <xdr:nvSpPr>
        <xdr:cNvPr id="382" name="テキスト ボックス 381"/>
        <xdr:cNvSpPr txBox="1"/>
      </xdr:nvSpPr>
      <xdr:spPr>
        <a:xfrm>
          <a:off x="1828800" y="133070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60960</xdr:rowOff>
    </xdr:from>
    <xdr:to xmlns:xdr="http://schemas.openxmlformats.org/drawingml/2006/spreadsheetDrawing">
      <xdr:col>6</xdr:col>
      <xdr:colOff>171450</xdr:colOff>
      <xdr:row>77</xdr:row>
      <xdr:rowOff>162560</xdr:rowOff>
    </xdr:to>
    <xdr:sp macro="" textlink="">
      <xdr:nvSpPr>
        <xdr:cNvPr id="383" name="楕円 382"/>
        <xdr:cNvSpPr/>
      </xdr:nvSpPr>
      <xdr:spPr>
        <a:xfrm>
          <a:off x="1270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147320</xdr:rowOff>
    </xdr:from>
    <xdr:ext cx="750570" cy="259080"/>
    <xdr:sp macro="" textlink="">
      <xdr:nvSpPr>
        <xdr:cNvPr id="384" name="テキスト ボックス 383"/>
        <xdr:cNvSpPr txBox="1"/>
      </xdr:nvSpPr>
      <xdr:spPr>
        <a:xfrm>
          <a:off x="939800" y="133489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該項目については、類似団体平均値を上回っている。今後、更に徹底した歳出削減の見直しを行い、特に公営企業への補助等については、経費の節減と料金の見直しなどにより健全化を図り、普通会計の負担額を軽減するよう努め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020" cy="225425"/>
    <xdr:sp macro="" textlink="">
      <xdr:nvSpPr>
        <xdr:cNvPr id="396" name="テキスト ボックス 395"/>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6570" cy="250190"/>
    <xdr:sp macro="" textlink="">
      <xdr:nvSpPr>
        <xdr:cNvPr id="398" name="テキスト ボックス 397"/>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6570" cy="259080"/>
    <xdr:sp macro="" textlink="">
      <xdr:nvSpPr>
        <xdr:cNvPr id="400" name="テキスト ボックス 399"/>
        <xdr:cNvSpPr txBox="1"/>
      </xdr:nvSpPr>
      <xdr:spPr>
        <a:xfrm>
          <a:off x="11938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6570" cy="259080"/>
    <xdr:sp macro="" textlink="">
      <xdr:nvSpPr>
        <xdr:cNvPr id="402" name="テキスト ボックス 401"/>
        <xdr:cNvSpPr txBox="1"/>
      </xdr:nvSpPr>
      <xdr:spPr>
        <a:xfrm>
          <a:off x="11938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6570" cy="250190"/>
    <xdr:sp macro="" textlink="">
      <xdr:nvSpPr>
        <xdr:cNvPr id="404" name="テキスト ボックス 403"/>
        <xdr:cNvSpPr txBox="1"/>
      </xdr:nvSpPr>
      <xdr:spPr>
        <a:xfrm>
          <a:off x="11938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6570" cy="259080"/>
    <xdr:sp macro="" textlink="">
      <xdr:nvSpPr>
        <xdr:cNvPr id="406" name="テキスト ボックス 405"/>
        <xdr:cNvSpPr txBox="1"/>
      </xdr:nvSpPr>
      <xdr:spPr>
        <a:xfrm>
          <a:off x="11938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6570" cy="259080"/>
    <xdr:sp macro="" textlink="">
      <xdr:nvSpPr>
        <xdr:cNvPr id="408" name="テキスト ボックス 407"/>
        <xdr:cNvSpPr txBox="1"/>
      </xdr:nvSpPr>
      <xdr:spPr>
        <a:xfrm>
          <a:off x="11938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6570" cy="250190"/>
    <xdr:sp macro="" textlink="">
      <xdr:nvSpPr>
        <xdr:cNvPr id="410" name="テキスト ボックス 409"/>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0190"/>
    <xdr:sp macro="" textlink="">
      <xdr:nvSpPr>
        <xdr:cNvPr id="413" name="公債費以外最小値テキスト"/>
        <xdr:cNvSpPr txBox="1"/>
      </xdr:nvSpPr>
      <xdr:spPr>
        <a:xfrm>
          <a:off x="16598900" y="14089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80</xdr:row>
      <xdr:rowOff>31750</xdr:rowOff>
    </xdr:from>
    <xdr:to xmlns:xdr="http://schemas.openxmlformats.org/drawingml/2006/spreadsheetDrawing">
      <xdr:col>82</xdr:col>
      <xdr:colOff>107950</xdr:colOff>
      <xdr:row>80</xdr:row>
      <xdr:rowOff>104140</xdr:rowOff>
    </xdr:to>
    <xdr:cxnSp macro="">
      <xdr:nvCxnSpPr>
        <xdr:cNvPr id="417" name="直線コネクタ 416"/>
        <xdr:cNvCxnSpPr/>
      </xdr:nvCxnSpPr>
      <xdr:spPr>
        <a:xfrm>
          <a:off x="15671800" y="137477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18"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107950</xdr:rowOff>
    </xdr:from>
    <xdr:to xmlns:xdr="http://schemas.openxmlformats.org/drawingml/2006/spreadsheetDrawing">
      <xdr:col>78</xdr:col>
      <xdr:colOff>69850</xdr:colOff>
      <xdr:row>80</xdr:row>
      <xdr:rowOff>31750</xdr:rowOff>
    </xdr:to>
    <xdr:cxnSp macro="">
      <xdr:nvCxnSpPr>
        <xdr:cNvPr id="420" name="直線コネクタ 419"/>
        <xdr:cNvCxnSpPr/>
      </xdr:nvCxnSpPr>
      <xdr:spPr>
        <a:xfrm>
          <a:off x="14782800" y="136525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149860</xdr:rowOff>
    </xdr:from>
    <xdr:ext cx="736600" cy="259080"/>
    <xdr:sp macro="" textlink="">
      <xdr:nvSpPr>
        <xdr:cNvPr id="422" name="テキスト ボックス 421"/>
        <xdr:cNvSpPr txBox="1"/>
      </xdr:nvSpPr>
      <xdr:spPr>
        <a:xfrm>
          <a:off x="15290800" y="1318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107950</xdr:rowOff>
    </xdr:from>
    <xdr:to xmlns:xdr="http://schemas.openxmlformats.org/drawingml/2006/spreadsheetDrawing">
      <xdr:col>73</xdr:col>
      <xdr:colOff>180975</xdr:colOff>
      <xdr:row>80</xdr:row>
      <xdr:rowOff>69850</xdr:rowOff>
    </xdr:to>
    <xdr:cxnSp macro="">
      <xdr:nvCxnSpPr>
        <xdr:cNvPr id="423" name="直線コネクタ 422"/>
        <xdr:cNvCxnSpPr/>
      </xdr:nvCxnSpPr>
      <xdr:spPr>
        <a:xfrm flipV="1">
          <a:off x="13893800" y="136525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440180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69850</xdr:rowOff>
    </xdr:from>
    <xdr:to xmlns:xdr="http://schemas.openxmlformats.org/drawingml/2006/spreadsheetDrawing">
      <xdr:col>69</xdr:col>
      <xdr:colOff>92075</xdr:colOff>
      <xdr:row>81</xdr:row>
      <xdr:rowOff>20320</xdr:rowOff>
    </xdr:to>
    <xdr:cxnSp macro="">
      <xdr:nvCxnSpPr>
        <xdr:cNvPr id="426" name="直線コネクタ 425"/>
        <xdr:cNvCxnSpPr/>
      </xdr:nvCxnSpPr>
      <xdr:spPr>
        <a:xfrm flipV="1">
          <a:off x="13004800" y="137858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50570" cy="259080"/>
    <xdr:sp macro="" textlink="">
      <xdr:nvSpPr>
        <xdr:cNvPr id="428" name="テキスト ボックス 427"/>
        <xdr:cNvSpPr txBox="1"/>
      </xdr:nvSpPr>
      <xdr:spPr>
        <a:xfrm>
          <a:off x="13512800" y="132295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0" name="テキスト ボックス 429"/>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0570" cy="259080"/>
    <xdr:sp macro="" textlink="">
      <xdr:nvSpPr>
        <xdr:cNvPr id="432" name="テキスト ボックス 431"/>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0570" cy="259080"/>
    <xdr:sp macro="" textlink="">
      <xdr:nvSpPr>
        <xdr:cNvPr id="433" name="テキスト ボックス 432"/>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0570" cy="259080"/>
    <xdr:sp macro="" textlink="">
      <xdr:nvSpPr>
        <xdr:cNvPr id="435" name="テキスト ボックス 434"/>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53340</xdr:rowOff>
    </xdr:from>
    <xdr:to xmlns:xdr="http://schemas.openxmlformats.org/drawingml/2006/spreadsheetDrawing">
      <xdr:col>82</xdr:col>
      <xdr:colOff>158750</xdr:colOff>
      <xdr:row>80</xdr:row>
      <xdr:rowOff>154940</xdr:rowOff>
    </xdr:to>
    <xdr:sp macro="" textlink="">
      <xdr:nvSpPr>
        <xdr:cNvPr id="436" name="楕円 435"/>
        <xdr:cNvSpPr/>
      </xdr:nvSpPr>
      <xdr:spPr>
        <a:xfrm>
          <a:off x="16459200" y="137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25400</xdr:rowOff>
    </xdr:from>
    <xdr:ext cx="762000" cy="259080"/>
    <xdr:sp macro="" textlink="">
      <xdr:nvSpPr>
        <xdr:cNvPr id="437" name="公債費以外該当値テキスト"/>
        <xdr:cNvSpPr txBox="1"/>
      </xdr:nvSpPr>
      <xdr:spPr>
        <a:xfrm>
          <a:off x="165989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152400</xdr:rowOff>
    </xdr:from>
    <xdr:to xmlns:xdr="http://schemas.openxmlformats.org/drawingml/2006/spreadsheetDrawing">
      <xdr:col>78</xdr:col>
      <xdr:colOff>120650</xdr:colOff>
      <xdr:row>80</xdr:row>
      <xdr:rowOff>82550</xdr:rowOff>
    </xdr:to>
    <xdr:sp macro="" textlink="">
      <xdr:nvSpPr>
        <xdr:cNvPr id="438" name="楕円 437"/>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67310</xdr:rowOff>
    </xdr:from>
    <xdr:ext cx="736600" cy="259080"/>
    <xdr:sp macro="" textlink="">
      <xdr:nvSpPr>
        <xdr:cNvPr id="439" name="テキスト ボックス 438"/>
        <xdr:cNvSpPr txBox="1"/>
      </xdr:nvSpPr>
      <xdr:spPr>
        <a:xfrm>
          <a:off x="15290800" y="1378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57150</xdr:rowOff>
    </xdr:from>
    <xdr:to xmlns:xdr="http://schemas.openxmlformats.org/drawingml/2006/spreadsheetDrawing">
      <xdr:col>74</xdr:col>
      <xdr:colOff>31750</xdr:colOff>
      <xdr:row>79</xdr:row>
      <xdr:rowOff>158750</xdr:rowOff>
    </xdr:to>
    <xdr:sp macro="" textlink="">
      <xdr:nvSpPr>
        <xdr:cNvPr id="440" name="楕円 439"/>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143510</xdr:rowOff>
    </xdr:from>
    <xdr:ext cx="762000" cy="251460"/>
    <xdr:sp macro="" textlink="">
      <xdr:nvSpPr>
        <xdr:cNvPr id="441" name="テキスト ボックス 440"/>
        <xdr:cNvSpPr txBox="1"/>
      </xdr:nvSpPr>
      <xdr:spPr>
        <a:xfrm>
          <a:off x="14401800" y="13688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19050</xdr:rowOff>
    </xdr:from>
    <xdr:to xmlns:xdr="http://schemas.openxmlformats.org/drawingml/2006/spreadsheetDrawing">
      <xdr:col>69</xdr:col>
      <xdr:colOff>142875</xdr:colOff>
      <xdr:row>80</xdr:row>
      <xdr:rowOff>120650</xdr:rowOff>
    </xdr:to>
    <xdr:sp macro="" textlink="">
      <xdr:nvSpPr>
        <xdr:cNvPr id="442" name="楕円 441"/>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105410</xdr:rowOff>
    </xdr:from>
    <xdr:ext cx="750570" cy="259080"/>
    <xdr:sp macro="" textlink="">
      <xdr:nvSpPr>
        <xdr:cNvPr id="443" name="テキスト ボックス 442"/>
        <xdr:cNvSpPr txBox="1"/>
      </xdr:nvSpPr>
      <xdr:spPr>
        <a:xfrm>
          <a:off x="13512800" y="138214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140970</xdr:rowOff>
    </xdr:from>
    <xdr:to xmlns:xdr="http://schemas.openxmlformats.org/drawingml/2006/spreadsheetDrawing">
      <xdr:col>65</xdr:col>
      <xdr:colOff>53975</xdr:colOff>
      <xdr:row>81</xdr:row>
      <xdr:rowOff>71120</xdr:rowOff>
    </xdr:to>
    <xdr:sp macro="" textlink="">
      <xdr:nvSpPr>
        <xdr:cNvPr id="444" name="楕円 443"/>
        <xdr:cNvSpPr/>
      </xdr:nvSpPr>
      <xdr:spPr>
        <a:xfrm>
          <a:off x="12954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55880</xdr:rowOff>
    </xdr:from>
    <xdr:ext cx="762000" cy="259080"/>
    <xdr:sp macro="" textlink="">
      <xdr:nvSpPr>
        <xdr:cNvPr id="445" name="テキスト ボックス 444"/>
        <xdr:cNvSpPr txBox="1"/>
      </xdr:nvSpPr>
      <xdr:spPr>
        <a:xfrm>
          <a:off x="12623800" y="1394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050" cy="269875"/>
    <xdr:sp macro="" textlink="">
      <xdr:nvSpPr>
        <xdr:cNvPr id="29" name="テキスト ボックス 28"/>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2" name="テキスト ボックス 31"/>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6" name="テキスト ボックス 35"/>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8" name="テキスト ボックス 37"/>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2" name="テキスト ボックス 41"/>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50570" cy="248920"/>
    <xdr:sp macro="" textlink="">
      <xdr:nvSpPr>
        <xdr:cNvPr id="45" name="人口1人当たり決算額の推移最小値テキスト130"/>
        <xdr:cNvSpPr txBox="1"/>
      </xdr:nvSpPr>
      <xdr:spPr>
        <a:xfrm>
          <a:off x="5740400" y="3245485"/>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50570" cy="259080"/>
    <xdr:sp macro="" textlink="">
      <xdr:nvSpPr>
        <xdr:cNvPr id="47" name="人口1人当たり決算額の推移最大値テキスト130"/>
        <xdr:cNvSpPr txBox="1"/>
      </xdr:nvSpPr>
      <xdr:spPr>
        <a:xfrm>
          <a:off x="5740400" y="18313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161290</xdr:rowOff>
    </xdr:from>
    <xdr:to xmlns:xdr="http://schemas.openxmlformats.org/drawingml/2006/spreadsheetDrawing">
      <xdr:col>29</xdr:col>
      <xdr:colOff>127000</xdr:colOff>
      <xdr:row>17</xdr:row>
      <xdr:rowOff>170180</xdr:rowOff>
    </xdr:to>
    <xdr:cxnSp macro="">
      <xdr:nvCxnSpPr>
        <xdr:cNvPr id="49" name="直線コネクタ 48"/>
        <xdr:cNvCxnSpPr/>
      </xdr:nvCxnSpPr>
      <xdr:spPr>
        <a:xfrm>
          <a:off x="5003800" y="3123565"/>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14605</xdr:rowOff>
    </xdr:from>
    <xdr:ext cx="750570" cy="259080"/>
    <xdr:sp macro="" textlink="">
      <xdr:nvSpPr>
        <xdr:cNvPr id="50" name="人口1人当たり決算額の推移平均値テキスト130"/>
        <xdr:cNvSpPr txBox="1"/>
      </xdr:nvSpPr>
      <xdr:spPr>
        <a:xfrm>
          <a:off x="5740400" y="2805430"/>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161290</xdr:rowOff>
    </xdr:from>
    <xdr:to xmlns:xdr="http://schemas.openxmlformats.org/drawingml/2006/spreadsheetDrawing">
      <xdr:col>26</xdr:col>
      <xdr:colOff>50800</xdr:colOff>
      <xdr:row>18</xdr:row>
      <xdr:rowOff>13970</xdr:rowOff>
    </xdr:to>
    <xdr:cxnSp macro="">
      <xdr:nvCxnSpPr>
        <xdr:cNvPr id="52" name="直線コネクタ 51"/>
        <xdr:cNvCxnSpPr/>
      </xdr:nvCxnSpPr>
      <xdr:spPr>
        <a:xfrm flipV="1">
          <a:off x="4305300" y="312356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129540</xdr:rowOff>
    </xdr:from>
    <xdr:ext cx="736600" cy="259080"/>
    <xdr:sp macro="" textlink="">
      <xdr:nvSpPr>
        <xdr:cNvPr id="54" name="テキスト ボックス 53"/>
        <xdr:cNvSpPr txBox="1"/>
      </xdr:nvSpPr>
      <xdr:spPr>
        <a:xfrm>
          <a:off x="4622800" y="2748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13970</xdr:rowOff>
    </xdr:from>
    <xdr:to xmlns:xdr="http://schemas.openxmlformats.org/drawingml/2006/spreadsheetDrawing">
      <xdr:col>22</xdr:col>
      <xdr:colOff>114300</xdr:colOff>
      <xdr:row>18</xdr:row>
      <xdr:rowOff>22225</xdr:rowOff>
    </xdr:to>
    <xdr:cxnSp macro="">
      <xdr:nvCxnSpPr>
        <xdr:cNvPr id="55" name="直線コネクタ 54"/>
        <xdr:cNvCxnSpPr/>
      </xdr:nvCxnSpPr>
      <xdr:spPr>
        <a:xfrm flipV="1">
          <a:off x="3606800" y="314769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148590</xdr:rowOff>
    </xdr:from>
    <xdr:ext cx="762000" cy="259080"/>
    <xdr:sp macro="" textlink="">
      <xdr:nvSpPr>
        <xdr:cNvPr id="57" name="テキスト ボックス 56"/>
        <xdr:cNvSpPr txBox="1"/>
      </xdr:nvSpPr>
      <xdr:spPr>
        <a:xfrm>
          <a:off x="39243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22225</xdr:rowOff>
    </xdr:from>
    <xdr:to xmlns:xdr="http://schemas.openxmlformats.org/drawingml/2006/spreadsheetDrawing">
      <xdr:col>18</xdr:col>
      <xdr:colOff>177800</xdr:colOff>
      <xdr:row>18</xdr:row>
      <xdr:rowOff>41910</xdr:rowOff>
    </xdr:to>
    <xdr:cxnSp macro="">
      <xdr:nvCxnSpPr>
        <xdr:cNvPr id="58" name="直線コネクタ 57"/>
        <xdr:cNvCxnSpPr/>
      </xdr:nvCxnSpPr>
      <xdr:spPr>
        <a:xfrm flipV="1">
          <a:off x="2908300" y="315595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162560</xdr:rowOff>
    </xdr:from>
    <xdr:ext cx="762000" cy="259080"/>
    <xdr:sp macro="" textlink="">
      <xdr:nvSpPr>
        <xdr:cNvPr id="60" name="テキスト ボックス 59"/>
        <xdr:cNvSpPr txBox="1"/>
      </xdr:nvSpPr>
      <xdr:spPr>
        <a:xfrm>
          <a:off x="32258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2000" cy="259080"/>
    <xdr:sp macro="" textlink="">
      <xdr:nvSpPr>
        <xdr:cNvPr id="62" name="テキスト ボックス 61"/>
        <xdr:cNvSpPr txBox="1"/>
      </xdr:nvSpPr>
      <xdr:spPr>
        <a:xfrm>
          <a:off x="2527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0570" cy="259080"/>
    <xdr:sp macro="" textlink="">
      <xdr:nvSpPr>
        <xdr:cNvPr id="63" name="テキスト ボックス 62"/>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119380</xdr:rowOff>
    </xdr:from>
    <xdr:to xmlns:xdr="http://schemas.openxmlformats.org/drawingml/2006/spreadsheetDrawing">
      <xdr:col>29</xdr:col>
      <xdr:colOff>177800</xdr:colOff>
      <xdr:row>18</xdr:row>
      <xdr:rowOff>49530</xdr:rowOff>
    </xdr:to>
    <xdr:sp macro="" textlink="">
      <xdr:nvSpPr>
        <xdr:cNvPr id="68" name="楕円 67"/>
        <xdr:cNvSpPr/>
      </xdr:nvSpPr>
      <xdr:spPr>
        <a:xfrm>
          <a:off x="5600700" y="308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91440</xdr:rowOff>
    </xdr:from>
    <xdr:ext cx="750570" cy="259080"/>
    <xdr:sp macro="" textlink="">
      <xdr:nvSpPr>
        <xdr:cNvPr id="69" name="人口1人当たり決算額の推移該当値テキスト130"/>
        <xdr:cNvSpPr txBox="1"/>
      </xdr:nvSpPr>
      <xdr:spPr>
        <a:xfrm>
          <a:off x="5740400" y="305371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110490</xdr:rowOff>
    </xdr:from>
    <xdr:to xmlns:xdr="http://schemas.openxmlformats.org/drawingml/2006/spreadsheetDrawing">
      <xdr:col>26</xdr:col>
      <xdr:colOff>101600</xdr:colOff>
      <xdr:row>18</xdr:row>
      <xdr:rowOff>40640</xdr:rowOff>
    </xdr:to>
    <xdr:sp macro="" textlink="">
      <xdr:nvSpPr>
        <xdr:cNvPr id="70" name="楕円 69"/>
        <xdr:cNvSpPr/>
      </xdr:nvSpPr>
      <xdr:spPr>
        <a:xfrm>
          <a:off x="4953000" y="307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25400</xdr:rowOff>
    </xdr:from>
    <xdr:ext cx="736600" cy="259080"/>
    <xdr:sp macro="" textlink="">
      <xdr:nvSpPr>
        <xdr:cNvPr id="71" name="テキスト ボックス 70"/>
        <xdr:cNvSpPr txBox="1"/>
      </xdr:nvSpPr>
      <xdr:spPr>
        <a:xfrm>
          <a:off x="4622800" y="3159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134620</xdr:rowOff>
    </xdr:from>
    <xdr:to xmlns:xdr="http://schemas.openxmlformats.org/drawingml/2006/spreadsheetDrawing">
      <xdr:col>22</xdr:col>
      <xdr:colOff>165100</xdr:colOff>
      <xdr:row>18</xdr:row>
      <xdr:rowOff>64770</xdr:rowOff>
    </xdr:to>
    <xdr:sp macro="" textlink="">
      <xdr:nvSpPr>
        <xdr:cNvPr id="72" name="楕円 71"/>
        <xdr:cNvSpPr/>
      </xdr:nvSpPr>
      <xdr:spPr>
        <a:xfrm>
          <a:off x="4254500" y="309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49530</xdr:rowOff>
    </xdr:from>
    <xdr:ext cx="762000" cy="259080"/>
    <xdr:sp macro="" textlink="">
      <xdr:nvSpPr>
        <xdr:cNvPr id="73" name="テキスト ボックス 72"/>
        <xdr:cNvSpPr txBox="1"/>
      </xdr:nvSpPr>
      <xdr:spPr>
        <a:xfrm>
          <a:off x="3924300" y="3183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143510</xdr:rowOff>
    </xdr:from>
    <xdr:to xmlns:xdr="http://schemas.openxmlformats.org/drawingml/2006/spreadsheetDrawing">
      <xdr:col>19</xdr:col>
      <xdr:colOff>38100</xdr:colOff>
      <xdr:row>18</xdr:row>
      <xdr:rowOff>73025</xdr:rowOff>
    </xdr:to>
    <xdr:sp macro="" textlink="">
      <xdr:nvSpPr>
        <xdr:cNvPr id="74" name="楕円 73"/>
        <xdr:cNvSpPr/>
      </xdr:nvSpPr>
      <xdr:spPr>
        <a:xfrm>
          <a:off x="3556000" y="3105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57785</xdr:rowOff>
    </xdr:from>
    <xdr:ext cx="762000" cy="259080"/>
    <xdr:sp macro="" textlink="">
      <xdr:nvSpPr>
        <xdr:cNvPr id="75" name="テキスト ボックス 74"/>
        <xdr:cNvSpPr txBox="1"/>
      </xdr:nvSpPr>
      <xdr:spPr>
        <a:xfrm>
          <a:off x="3225800" y="319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162560</xdr:rowOff>
    </xdr:from>
    <xdr:to xmlns:xdr="http://schemas.openxmlformats.org/drawingml/2006/spreadsheetDrawing">
      <xdr:col>15</xdr:col>
      <xdr:colOff>101600</xdr:colOff>
      <xdr:row>18</xdr:row>
      <xdr:rowOff>92710</xdr:rowOff>
    </xdr:to>
    <xdr:sp macro="" textlink="">
      <xdr:nvSpPr>
        <xdr:cNvPr id="76" name="楕円 75"/>
        <xdr:cNvSpPr/>
      </xdr:nvSpPr>
      <xdr:spPr>
        <a:xfrm>
          <a:off x="28575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77470</xdr:rowOff>
    </xdr:from>
    <xdr:ext cx="762000" cy="248920"/>
    <xdr:sp macro="" textlink="">
      <xdr:nvSpPr>
        <xdr:cNvPr id="77" name="テキスト ボックス 76"/>
        <xdr:cNvSpPr txBox="1"/>
      </xdr:nvSpPr>
      <xdr:spPr>
        <a:xfrm>
          <a:off x="2527300" y="321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050" cy="275590"/>
    <xdr:sp macro="" textlink="">
      <xdr:nvSpPr>
        <xdr:cNvPr id="91" name="テキスト ボックス 90"/>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1" name="テキスト ボックス 10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50570" cy="259715"/>
    <xdr:sp macro="" textlink="">
      <xdr:nvSpPr>
        <xdr:cNvPr id="104" name="人口1人当たり決算額の推移最小値テキスト445"/>
        <xdr:cNvSpPr txBox="1"/>
      </xdr:nvSpPr>
      <xdr:spPr>
        <a:xfrm>
          <a:off x="5740400" y="711517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50570" cy="253365"/>
    <xdr:sp macro="" textlink="">
      <xdr:nvSpPr>
        <xdr:cNvPr id="106" name="人口1人当たり決算額の推移最大値テキスト445"/>
        <xdr:cNvSpPr txBox="1"/>
      </xdr:nvSpPr>
      <xdr:spPr>
        <a:xfrm>
          <a:off x="5740400" y="587692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158750</xdr:rowOff>
    </xdr:from>
    <xdr:to xmlns:xdr="http://schemas.openxmlformats.org/drawingml/2006/spreadsheetDrawing">
      <xdr:col>29</xdr:col>
      <xdr:colOff>127000</xdr:colOff>
      <xdr:row>35</xdr:row>
      <xdr:rowOff>177800</xdr:rowOff>
    </xdr:to>
    <xdr:cxnSp macro="">
      <xdr:nvCxnSpPr>
        <xdr:cNvPr id="108" name="直線コネクタ 107"/>
        <xdr:cNvCxnSpPr/>
      </xdr:nvCxnSpPr>
      <xdr:spPr>
        <a:xfrm>
          <a:off x="5003800" y="6769100"/>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276860</xdr:rowOff>
    </xdr:from>
    <xdr:ext cx="750570" cy="259715"/>
    <xdr:sp macro="" textlink="">
      <xdr:nvSpPr>
        <xdr:cNvPr id="109" name="人口1人当たり決算額の推移平均値テキスト445"/>
        <xdr:cNvSpPr txBox="1"/>
      </xdr:nvSpPr>
      <xdr:spPr>
        <a:xfrm>
          <a:off x="5740400" y="6544310"/>
          <a:ext cx="75057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154940</xdr:rowOff>
    </xdr:from>
    <xdr:to xmlns:xdr="http://schemas.openxmlformats.org/drawingml/2006/spreadsheetDrawing">
      <xdr:col>26</xdr:col>
      <xdr:colOff>50800</xdr:colOff>
      <xdr:row>35</xdr:row>
      <xdr:rowOff>158750</xdr:rowOff>
    </xdr:to>
    <xdr:cxnSp macro="">
      <xdr:nvCxnSpPr>
        <xdr:cNvPr id="111" name="直線コネクタ 110"/>
        <xdr:cNvCxnSpPr/>
      </xdr:nvCxnSpPr>
      <xdr:spPr>
        <a:xfrm>
          <a:off x="4305300" y="676529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216535</xdr:rowOff>
    </xdr:from>
    <xdr:ext cx="736600" cy="258445"/>
    <xdr:sp macro="" textlink="">
      <xdr:nvSpPr>
        <xdr:cNvPr id="113" name="テキスト ボックス 112"/>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154940</xdr:rowOff>
    </xdr:from>
    <xdr:to xmlns:xdr="http://schemas.openxmlformats.org/drawingml/2006/spreadsheetDrawing">
      <xdr:col>22</xdr:col>
      <xdr:colOff>114300</xdr:colOff>
      <xdr:row>35</xdr:row>
      <xdr:rowOff>194945</xdr:rowOff>
    </xdr:to>
    <xdr:cxnSp macro="">
      <xdr:nvCxnSpPr>
        <xdr:cNvPr id="114" name="直線コネクタ 113"/>
        <xdr:cNvCxnSpPr/>
      </xdr:nvCxnSpPr>
      <xdr:spPr>
        <a:xfrm flipV="1">
          <a:off x="3606800" y="676529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209550</xdr:rowOff>
    </xdr:from>
    <xdr:ext cx="762000" cy="259080"/>
    <xdr:sp macro="" textlink="">
      <xdr:nvSpPr>
        <xdr:cNvPr id="116" name="テキスト ボックス 115"/>
        <xdr:cNvSpPr txBox="1"/>
      </xdr:nvSpPr>
      <xdr:spPr>
        <a:xfrm>
          <a:off x="3924300" y="681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174625</xdr:rowOff>
    </xdr:from>
    <xdr:to xmlns:xdr="http://schemas.openxmlformats.org/drawingml/2006/spreadsheetDrawing">
      <xdr:col>18</xdr:col>
      <xdr:colOff>177800</xdr:colOff>
      <xdr:row>35</xdr:row>
      <xdr:rowOff>194945</xdr:rowOff>
    </xdr:to>
    <xdr:cxnSp macro="">
      <xdr:nvCxnSpPr>
        <xdr:cNvPr id="117" name="直線コネクタ 116"/>
        <xdr:cNvCxnSpPr/>
      </xdr:nvCxnSpPr>
      <xdr:spPr>
        <a:xfrm>
          <a:off x="2908300" y="678497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232410</xdr:rowOff>
    </xdr:from>
    <xdr:ext cx="762000" cy="259080"/>
    <xdr:sp macro="" textlink="">
      <xdr:nvSpPr>
        <xdr:cNvPr id="119" name="テキスト ボックス 118"/>
        <xdr:cNvSpPr txBox="1"/>
      </xdr:nvSpPr>
      <xdr:spPr>
        <a:xfrm>
          <a:off x="32258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243205</xdr:rowOff>
    </xdr:from>
    <xdr:ext cx="762000" cy="259080"/>
    <xdr:sp macro="" textlink="">
      <xdr:nvSpPr>
        <xdr:cNvPr id="121" name="テキスト ボックス 120"/>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0570" cy="259080"/>
    <xdr:sp macro="" textlink="">
      <xdr:nvSpPr>
        <xdr:cNvPr id="122" name="テキスト ボックス 121"/>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126365</xdr:rowOff>
    </xdr:from>
    <xdr:to xmlns:xdr="http://schemas.openxmlformats.org/drawingml/2006/spreadsheetDrawing">
      <xdr:col>29</xdr:col>
      <xdr:colOff>177800</xdr:colOff>
      <xdr:row>35</xdr:row>
      <xdr:rowOff>228600</xdr:rowOff>
    </xdr:to>
    <xdr:sp macro="" textlink="">
      <xdr:nvSpPr>
        <xdr:cNvPr id="127" name="楕円 126"/>
        <xdr:cNvSpPr/>
      </xdr:nvSpPr>
      <xdr:spPr>
        <a:xfrm>
          <a:off x="5600700" y="67367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99695</xdr:rowOff>
    </xdr:from>
    <xdr:ext cx="750570" cy="249555"/>
    <xdr:sp macro="" textlink="">
      <xdr:nvSpPr>
        <xdr:cNvPr id="128" name="人口1人当たり決算額の推移該当値テキスト445"/>
        <xdr:cNvSpPr txBox="1"/>
      </xdr:nvSpPr>
      <xdr:spPr>
        <a:xfrm>
          <a:off x="5740400" y="6710045"/>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107315</xdr:rowOff>
    </xdr:from>
    <xdr:to xmlns:xdr="http://schemas.openxmlformats.org/drawingml/2006/spreadsheetDrawing">
      <xdr:col>26</xdr:col>
      <xdr:colOff>101600</xdr:colOff>
      <xdr:row>35</xdr:row>
      <xdr:rowOff>209550</xdr:rowOff>
    </xdr:to>
    <xdr:sp macro="" textlink="">
      <xdr:nvSpPr>
        <xdr:cNvPr id="129" name="楕円 128"/>
        <xdr:cNvSpPr/>
      </xdr:nvSpPr>
      <xdr:spPr>
        <a:xfrm>
          <a:off x="49530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194945</xdr:rowOff>
    </xdr:from>
    <xdr:ext cx="736600" cy="259080"/>
    <xdr:sp macro="" textlink="">
      <xdr:nvSpPr>
        <xdr:cNvPr id="130" name="テキスト ボックス 129"/>
        <xdr:cNvSpPr txBox="1"/>
      </xdr:nvSpPr>
      <xdr:spPr>
        <a:xfrm>
          <a:off x="4622800" y="6805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103505</xdr:rowOff>
    </xdr:from>
    <xdr:to xmlns:xdr="http://schemas.openxmlformats.org/drawingml/2006/spreadsheetDrawing">
      <xdr:col>22</xdr:col>
      <xdr:colOff>165100</xdr:colOff>
      <xdr:row>35</xdr:row>
      <xdr:rowOff>205740</xdr:rowOff>
    </xdr:to>
    <xdr:sp macro="" textlink="">
      <xdr:nvSpPr>
        <xdr:cNvPr id="131" name="楕円 130"/>
        <xdr:cNvSpPr/>
      </xdr:nvSpPr>
      <xdr:spPr>
        <a:xfrm>
          <a:off x="4254500" y="6713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216535</xdr:rowOff>
    </xdr:from>
    <xdr:ext cx="762000" cy="258445"/>
    <xdr:sp macro="" textlink="">
      <xdr:nvSpPr>
        <xdr:cNvPr id="132" name="テキスト ボックス 131"/>
        <xdr:cNvSpPr txBox="1"/>
      </xdr:nvSpPr>
      <xdr:spPr>
        <a:xfrm>
          <a:off x="3924300" y="648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145415</xdr:rowOff>
    </xdr:from>
    <xdr:to xmlns:xdr="http://schemas.openxmlformats.org/drawingml/2006/spreadsheetDrawing">
      <xdr:col>19</xdr:col>
      <xdr:colOff>38100</xdr:colOff>
      <xdr:row>35</xdr:row>
      <xdr:rowOff>246380</xdr:rowOff>
    </xdr:to>
    <xdr:sp macro="" textlink="">
      <xdr:nvSpPr>
        <xdr:cNvPr id="133" name="楕円 132"/>
        <xdr:cNvSpPr/>
      </xdr:nvSpPr>
      <xdr:spPr>
        <a:xfrm>
          <a:off x="3556000" y="675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256540</xdr:rowOff>
    </xdr:from>
    <xdr:ext cx="762000" cy="258445"/>
    <xdr:sp macro="" textlink="">
      <xdr:nvSpPr>
        <xdr:cNvPr id="134" name="テキスト ボックス 133"/>
        <xdr:cNvSpPr txBox="1"/>
      </xdr:nvSpPr>
      <xdr:spPr>
        <a:xfrm>
          <a:off x="32258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123825</xdr:rowOff>
    </xdr:from>
    <xdr:to xmlns:xdr="http://schemas.openxmlformats.org/drawingml/2006/spreadsheetDrawing">
      <xdr:col>15</xdr:col>
      <xdr:colOff>101600</xdr:colOff>
      <xdr:row>35</xdr:row>
      <xdr:rowOff>226060</xdr:rowOff>
    </xdr:to>
    <xdr:sp macro="" textlink="">
      <xdr:nvSpPr>
        <xdr:cNvPr id="135" name="楕円 134"/>
        <xdr:cNvSpPr/>
      </xdr:nvSpPr>
      <xdr:spPr>
        <a:xfrm>
          <a:off x="2857500" y="67341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235585</xdr:rowOff>
    </xdr:from>
    <xdr:ext cx="762000" cy="256540"/>
    <xdr:sp macro="" textlink="">
      <xdr:nvSpPr>
        <xdr:cNvPr id="136" name="テキスト ボックス 135"/>
        <xdr:cNvSpPr txBox="1"/>
      </xdr:nvSpPr>
      <xdr:spPr>
        <a:xfrm>
          <a:off x="2527300" y="6503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52,116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3,888
3,879
44.15
4,499,724
4,376,396
56,414
2,348,307
3,693,144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37490" cy="259080"/>
    <xdr:sp macro="" textlink="">
      <xdr:nvSpPr>
        <xdr:cNvPr id="43" name="テキスト ボックス 42"/>
        <xdr:cNvSpPr txBox="1"/>
      </xdr:nvSpPr>
      <xdr:spPr>
        <a:xfrm>
          <a:off x="513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4200" cy="259080"/>
    <xdr:sp macro="" textlink="">
      <xdr:nvSpPr>
        <xdr:cNvPr id="45" name="テキスト ボックス 44"/>
        <xdr:cNvSpPr txBox="1"/>
      </xdr:nvSpPr>
      <xdr:spPr>
        <a:xfrm>
          <a:off x="166370" y="6207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4200" cy="248920"/>
    <xdr:sp macro="" textlink="">
      <xdr:nvSpPr>
        <xdr:cNvPr id="47" name="テキスト ボックス 46"/>
        <xdr:cNvSpPr txBox="1"/>
      </xdr:nvSpPr>
      <xdr:spPr>
        <a:xfrm>
          <a:off x="166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4200" cy="259080"/>
    <xdr:sp macro="" textlink="">
      <xdr:nvSpPr>
        <xdr:cNvPr id="49" name="テキスト ボックス 48"/>
        <xdr:cNvSpPr txBox="1"/>
      </xdr:nvSpPr>
      <xdr:spPr>
        <a:xfrm>
          <a:off x="166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4200" cy="259080"/>
    <xdr:sp macro="" textlink="">
      <xdr:nvSpPr>
        <xdr:cNvPr id="51" name="テキスト ボックス 50"/>
        <xdr:cNvSpPr txBox="1"/>
      </xdr:nvSpPr>
      <xdr:spPr>
        <a:xfrm>
          <a:off x="166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74370" cy="248920"/>
    <xdr:sp macro="" textlink="">
      <xdr:nvSpPr>
        <xdr:cNvPr id="53" name="テキスト ボックス 52"/>
        <xdr:cNvSpPr txBox="1"/>
      </xdr:nvSpPr>
      <xdr:spPr>
        <a:xfrm>
          <a:off x="76200" y="4683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23495</xdr:rowOff>
    </xdr:from>
    <xdr:to xmlns:xdr="http://schemas.openxmlformats.org/drawingml/2006/spreadsheetDrawing">
      <xdr:col>24</xdr:col>
      <xdr:colOff>63500</xdr:colOff>
      <xdr:row>37</xdr:row>
      <xdr:rowOff>52070</xdr:rowOff>
    </xdr:to>
    <xdr:cxnSp macro="">
      <xdr:nvCxnSpPr>
        <xdr:cNvPr id="60" name="直線コネクタ 59"/>
        <xdr:cNvCxnSpPr/>
      </xdr:nvCxnSpPr>
      <xdr:spPr>
        <a:xfrm>
          <a:off x="3797300" y="63671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598805" cy="259080"/>
    <xdr:sp macro="" textlink="">
      <xdr:nvSpPr>
        <xdr:cNvPr id="61" name="人件費平均値テキスト"/>
        <xdr:cNvSpPr txBox="1"/>
      </xdr:nvSpPr>
      <xdr:spPr>
        <a:xfrm>
          <a:off x="4686300" y="606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23495</xdr:rowOff>
    </xdr:from>
    <xdr:to xmlns:xdr="http://schemas.openxmlformats.org/drawingml/2006/spreadsheetDrawing">
      <xdr:col>19</xdr:col>
      <xdr:colOff>177800</xdr:colOff>
      <xdr:row>37</xdr:row>
      <xdr:rowOff>52070</xdr:rowOff>
    </xdr:to>
    <xdr:cxnSp macro="">
      <xdr:nvCxnSpPr>
        <xdr:cNvPr id="63" name="直線コネクタ 62"/>
        <xdr:cNvCxnSpPr/>
      </xdr:nvCxnSpPr>
      <xdr:spPr>
        <a:xfrm flipV="1">
          <a:off x="2908300" y="63671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169545</xdr:rowOff>
    </xdr:from>
    <xdr:ext cx="587375" cy="248285"/>
    <xdr:sp macro="" textlink="">
      <xdr:nvSpPr>
        <xdr:cNvPr id="65" name="テキスト ボックス 64"/>
        <xdr:cNvSpPr txBox="1"/>
      </xdr:nvSpPr>
      <xdr:spPr>
        <a:xfrm>
          <a:off x="3497580" y="599884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52070</xdr:rowOff>
    </xdr:from>
    <xdr:to xmlns:xdr="http://schemas.openxmlformats.org/drawingml/2006/spreadsheetDrawing">
      <xdr:col>15</xdr:col>
      <xdr:colOff>50800</xdr:colOff>
      <xdr:row>37</xdr:row>
      <xdr:rowOff>58420</xdr:rowOff>
    </xdr:to>
    <xdr:cxnSp macro="">
      <xdr:nvCxnSpPr>
        <xdr:cNvPr id="66" name="直線コネクタ 65"/>
        <xdr:cNvCxnSpPr/>
      </xdr:nvCxnSpPr>
      <xdr:spPr>
        <a:xfrm flipV="1">
          <a:off x="2019300" y="6395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13970</xdr:rowOff>
    </xdr:from>
    <xdr:ext cx="587375" cy="259080"/>
    <xdr:sp macro="" textlink="">
      <xdr:nvSpPr>
        <xdr:cNvPr id="68" name="テキスト ボックス 67"/>
        <xdr:cNvSpPr txBox="1"/>
      </xdr:nvSpPr>
      <xdr:spPr>
        <a:xfrm>
          <a:off x="2608580" y="60147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58420</xdr:rowOff>
    </xdr:from>
    <xdr:to xmlns:xdr="http://schemas.openxmlformats.org/drawingml/2006/spreadsheetDrawing">
      <xdr:col>10</xdr:col>
      <xdr:colOff>114300</xdr:colOff>
      <xdr:row>37</xdr:row>
      <xdr:rowOff>107950</xdr:rowOff>
    </xdr:to>
    <xdr:cxnSp macro="">
      <xdr:nvCxnSpPr>
        <xdr:cNvPr id="69" name="直線コネクタ 68"/>
        <xdr:cNvCxnSpPr/>
      </xdr:nvCxnSpPr>
      <xdr:spPr>
        <a:xfrm flipV="1">
          <a:off x="1130300" y="6402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27940</xdr:rowOff>
    </xdr:from>
    <xdr:ext cx="587375" cy="259080"/>
    <xdr:sp macro="" textlink="">
      <xdr:nvSpPr>
        <xdr:cNvPr id="71" name="テキスト ボックス 70"/>
        <xdr:cNvSpPr txBox="1"/>
      </xdr:nvSpPr>
      <xdr:spPr>
        <a:xfrm>
          <a:off x="1719580" y="60286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77470</xdr:rowOff>
    </xdr:from>
    <xdr:ext cx="587375" cy="248920"/>
    <xdr:sp macro="" textlink="">
      <xdr:nvSpPr>
        <xdr:cNvPr id="73" name="テキスト ボックス 72"/>
        <xdr:cNvSpPr txBox="1"/>
      </xdr:nvSpPr>
      <xdr:spPr>
        <a:xfrm>
          <a:off x="830580" y="607822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xdr:rowOff>
    </xdr:from>
    <xdr:to xmlns:xdr="http://schemas.openxmlformats.org/drawingml/2006/spreadsheetDrawing">
      <xdr:col>24</xdr:col>
      <xdr:colOff>114300</xdr:colOff>
      <xdr:row>37</xdr:row>
      <xdr:rowOff>102235</xdr:rowOff>
    </xdr:to>
    <xdr:sp macro="" textlink="">
      <xdr:nvSpPr>
        <xdr:cNvPr id="79" name="楕円 78"/>
        <xdr:cNvSpPr/>
      </xdr:nvSpPr>
      <xdr:spPr>
        <a:xfrm>
          <a:off x="4584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86995</xdr:rowOff>
    </xdr:from>
    <xdr:ext cx="598805" cy="250825"/>
    <xdr:sp macro="" textlink="">
      <xdr:nvSpPr>
        <xdr:cNvPr id="80" name="人件費該当値テキスト"/>
        <xdr:cNvSpPr txBox="1"/>
      </xdr:nvSpPr>
      <xdr:spPr>
        <a:xfrm>
          <a:off x="4686300" y="6259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144145</xdr:rowOff>
    </xdr:from>
    <xdr:to xmlns:xdr="http://schemas.openxmlformats.org/drawingml/2006/spreadsheetDrawing">
      <xdr:col>20</xdr:col>
      <xdr:colOff>38100</xdr:colOff>
      <xdr:row>37</xdr:row>
      <xdr:rowOff>74930</xdr:rowOff>
    </xdr:to>
    <xdr:sp macro="" textlink="">
      <xdr:nvSpPr>
        <xdr:cNvPr id="81" name="楕円 80"/>
        <xdr:cNvSpPr/>
      </xdr:nvSpPr>
      <xdr:spPr>
        <a:xfrm>
          <a:off x="3746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65405</xdr:rowOff>
    </xdr:from>
    <xdr:ext cx="587375" cy="249555"/>
    <xdr:sp macro="" textlink="">
      <xdr:nvSpPr>
        <xdr:cNvPr id="82" name="テキスト ボックス 81"/>
        <xdr:cNvSpPr txBox="1"/>
      </xdr:nvSpPr>
      <xdr:spPr>
        <a:xfrm>
          <a:off x="3497580" y="640905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102235</xdr:rowOff>
    </xdr:to>
    <xdr:sp macro="" textlink="">
      <xdr:nvSpPr>
        <xdr:cNvPr id="83" name="楕円 82"/>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93345</xdr:rowOff>
    </xdr:from>
    <xdr:ext cx="587375" cy="259080"/>
    <xdr:sp macro="" textlink="">
      <xdr:nvSpPr>
        <xdr:cNvPr id="84" name="テキスト ボックス 83"/>
        <xdr:cNvSpPr txBox="1"/>
      </xdr:nvSpPr>
      <xdr:spPr>
        <a:xfrm>
          <a:off x="2608580" y="643699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7620</xdr:rowOff>
    </xdr:from>
    <xdr:to xmlns:xdr="http://schemas.openxmlformats.org/drawingml/2006/spreadsheetDrawing">
      <xdr:col>10</xdr:col>
      <xdr:colOff>165100</xdr:colOff>
      <xdr:row>37</xdr:row>
      <xdr:rowOff>109220</xdr:rowOff>
    </xdr:to>
    <xdr:sp macro="" textlink="">
      <xdr:nvSpPr>
        <xdr:cNvPr id="85" name="楕円 84"/>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100330</xdr:rowOff>
    </xdr:from>
    <xdr:ext cx="587375" cy="248920"/>
    <xdr:sp macro="" textlink="">
      <xdr:nvSpPr>
        <xdr:cNvPr id="86" name="テキスト ボックス 85"/>
        <xdr:cNvSpPr txBox="1"/>
      </xdr:nvSpPr>
      <xdr:spPr>
        <a:xfrm>
          <a:off x="1719580" y="644398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57150</xdr:rowOff>
    </xdr:from>
    <xdr:to xmlns:xdr="http://schemas.openxmlformats.org/drawingml/2006/spreadsheetDrawing">
      <xdr:col>6</xdr:col>
      <xdr:colOff>38100</xdr:colOff>
      <xdr:row>37</xdr:row>
      <xdr:rowOff>158750</xdr:rowOff>
    </xdr:to>
    <xdr:sp macro="" textlink="">
      <xdr:nvSpPr>
        <xdr:cNvPr id="87" name="楕円 86"/>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149860</xdr:rowOff>
    </xdr:from>
    <xdr:ext cx="587375" cy="259080"/>
    <xdr:sp macro="" textlink="">
      <xdr:nvSpPr>
        <xdr:cNvPr id="88" name="テキスト ボックス 87"/>
        <xdr:cNvSpPr txBox="1"/>
      </xdr:nvSpPr>
      <xdr:spPr>
        <a:xfrm>
          <a:off x="830580" y="64935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97" name="テキスト ボックス 96"/>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7490" cy="259080"/>
    <xdr:sp macro="" textlink="">
      <xdr:nvSpPr>
        <xdr:cNvPr id="100" name="テキスト ボックス 99"/>
        <xdr:cNvSpPr txBox="1"/>
      </xdr:nvSpPr>
      <xdr:spPr>
        <a:xfrm>
          <a:off x="513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4200" cy="259080"/>
    <xdr:sp macro="" textlink="">
      <xdr:nvSpPr>
        <xdr:cNvPr id="102" name="テキスト ボックス 101"/>
        <xdr:cNvSpPr txBox="1"/>
      </xdr:nvSpPr>
      <xdr:spPr>
        <a:xfrm>
          <a:off x="166370" y="963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4200" cy="248920"/>
    <xdr:sp macro="" textlink="">
      <xdr:nvSpPr>
        <xdr:cNvPr id="104" name="テキスト ボックス 103"/>
        <xdr:cNvSpPr txBox="1"/>
      </xdr:nvSpPr>
      <xdr:spPr>
        <a:xfrm>
          <a:off x="166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4200" cy="259080"/>
    <xdr:sp macro="" textlink="">
      <xdr:nvSpPr>
        <xdr:cNvPr id="106" name="テキスト ボックス 105"/>
        <xdr:cNvSpPr txBox="1"/>
      </xdr:nvSpPr>
      <xdr:spPr>
        <a:xfrm>
          <a:off x="166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4370" cy="259080"/>
    <xdr:sp macro="" textlink="">
      <xdr:nvSpPr>
        <xdr:cNvPr id="108" name="テキスト ボックス 107"/>
        <xdr:cNvSpPr txBox="1"/>
      </xdr:nvSpPr>
      <xdr:spPr>
        <a:xfrm>
          <a:off x="76200" y="8493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4370" cy="248920"/>
    <xdr:sp macro="" textlink="">
      <xdr:nvSpPr>
        <xdr:cNvPr id="110" name="テキスト ボックス 109"/>
        <xdr:cNvSpPr txBox="1"/>
      </xdr:nvSpPr>
      <xdr:spPr>
        <a:xfrm>
          <a:off x="76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1460"/>
    <xdr:sp macro="" textlink="">
      <xdr:nvSpPr>
        <xdr:cNvPr id="113" name="物件費最小値テキスト"/>
        <xdr:cNvSpPr txBox="1"/>
      </xdr:nvSpPr>
      <xdr:spPr>
        <a:xfrm>
          <a:off x="4686300" y="10041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79375</xdr:rowOff>
    </xdr:from>
    <xdr:to xmlns:xdr="http://schemas.openxmlformats.org/drawingml/2006/spreadsheetDrawing">
      <xdr:col>24</xdr:col>
      <xdr:colOff>63500</xdr:colOff>
      <xdr:row>57</xdr:row>
      <xdr:rowOff>97790</xdr:rowOff>
    </xdr:to>
    <xdr:cxnSp macro="">
      <xdr:nvCxnSpPr>
        <xdr:cNvPr id="117" name="直線コネクタ 116"/>
        <xdr:cNvCxnSpPr/>
      </xdr:nvCxnSpPr>
      <xdr:spPr>
        <a:xfrm flipV="1">
          <a:off x="3797300" y="98520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24130</xdr:rowOff>
    </xdr:from>
    <xdr:ext cx="598805" cy="259080"/>
    <xdr:sp macro="" textlink="">
      <xdr:nvSpPr>
        <xdr:cNvPr id="118" name="物件費平均値テキスト"/>
        <xdr:cNvSpPr txBox="1"/>
      </xdr:nvSpPr>
      <xdr:spPr>
        <a:xfrm>
          <a:off x="4686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97790</xdr:rowOff>
    </xdr:from>
    <xdr:to xmlns:xdr="http://schemas.openxmlformats.org/drawingml/2006/spreadsheetDrawing">
      <xdr:col>19</xdr:col>
      <xdr:colOff>177800</xdr:colOff>
      <xdr:row>57</xdr:row>
      <xdr:rowOff>158750</xdr:rowOff>
    </xdr:to>
    <xdr:cxnSp macro="">
      <xdr:nvCxnSpPr>
        <xdr:cNvPr id="120" name="直線コネクタ 119"/>
        <xdr:cNvCxnSpPr/>
      </xdr:nvCxnSpPr>
      <xdr:spPr>
        <a:xfrm flipV="1">
          <a:off x="2908300" y="98704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123825</xdr:rowOff>
    </xdr:from>
    <xdr:ext cx="587375" cy="248285"/>
    <xdr:sp macro="" textlink="">
      <xdr:nvSpPr>
        <xdr:cNvPr id="122" name="テキスト ボックス 121"/>
        <xdr:cNvSpPr txBox="1"/>
      </xdr:nvSpPr>
      <xdr:spPr>
        <a:xfrm>
          <a:off x="3497580" y="955357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158750</xdr:rowOff>
    </xdr:from>
    <xdr:to xmlns:xdr="http://schemas.openxmlformats.org/drawingml/2006/spreadsheetDrawing">
      <xdr:col>15</xdr:col>
      <xdr:colOff>50800</xdr:colOff>
      <xdr:row>58</xdr:row>
      <xdr:rowOff>1905</xdr:rowOff>
    </xdr:to>
    <xdr:cxnSp macro="">
      <xdr:nvCxnSpPr>
        <xdr:cNvPr id="123" name="直線コネクタ 122"/>
        <xdr:cNvCxnSpPr/>
      </xdr:nvCxnSpPr>
      <xdr:spPr>
        <a:xfrm flipV="1">
          <a:off x="2019300" y="99314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157480</xdr:rowOff>
    </xdr:from>
    <xdr:ext cx="587375" cy="248920"/>
    <xdr:sp macro="" textlink="">
      <xdr:nvSpPr>
        <xdr:cNvPr id="125" name="テキスト ボックス 124"/>
        <xdr:cNvSpPr txBox="1"/>
      </xdr:nvSpPr>
      <xdr:spPr>
        <a:xfrm>
          <a:off x="2608580" y="958723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1905</xdr:rowOff>
    </xdr:from>
    <xdr:to xmlns:xdr="http://schemas.openxmlformats.org/drawingml/2006/spreadsheetDrawing">
      <xdr:col>10</xdr:col>
      <xdr:colOff>114300</xdr:colOff>
      <xdr:row>58</xdr:row>
      <xdr:rowOff>10160</xdr:rowOff>
    </xdr:to>
    <xdr:cxnSp macro="">
      <xdr:nvCxnSpPr>
        <xdr:cNvPr id="126" name="直線コネクタ 125"/>
        <xdr:cNvCxnSpPr/>
      </xdr:nvCxnSpPr>
      <xdr:spPr>
        <a:xfrm flipV="1">
          <a:off x="1130300" y="99460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170180</xdr:rowOff>
    </xdr:from>
    <xdr:ext cx="587375" cy="259080"/>
    <xdr:sp macro="" textlink="">
      <xdr:nvSpPr>
        <xdr:cNvPr id="128" name="テキスト ボックス 127"/>
        <xdr:cNvSpPr txBox="1"/>
      </xdr:nvSpPr>
      <xdr:spPr>
        <a:xfrm>
          <a:off x="1719580" y="95999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4445</xdr:rowOff>
    </xdr:from>
    <xdr:ext cx="587375" cy="259080"/>
    <xdr:sp macro="" textlink="">
      <xdr:nvSpPr>
        <xdr:cNvPr id="130" name="テキスト ボックス 129"/>
        <xdr:cNvSpPr txBox="1"/>
      </xdr:nvSpPr>
      <xdr:spPr>
        <a:xfrm>
          <a:off x="830580" y="96056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29210</xdr:rowOff>
    </xdr:from>
    <xdr:to xmlns:xdr="http://schemas.openxmlformats.org/drawingml/2006/spreadsheetDrawing">
      <xdr:col>24</xdr:col>
      <xdr:colOff>114300</xdr:colOff>
      <xdr:row>57</xdr:row>
      <xdr:rowOff>130175</xdr:rowOff>
    </xdr:to>
    <xdr:sp macro="" textlink="">
      <xdr:nvSpPr>
        <xdr:cNvPr id="136" name="楕円 135"/>
        <xdr:cNvSpPr/>
      </xdr:nvSpPr>
      <xdr:spPr>
        <a:xfrm>
          <a:off x="4584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6985</xdr:rowOff>
    </xdr:from>
    <xdr:ext cx="598805" cy="250825"/>
    <xdr:sp macro="" textlink="">
      <xdr:nvSpPr>
        <xdr:cNvPr id="137" name="物件費該当値テキスト"/>
        <xdr:cNvSpPr txBox="1"/>
      </xdr:nvSpPr>
      <xdr:spPr>
        <a:xfrm>
          <a:off x="4686300" y="97796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46990</xdr:rowOff>
    </xdr:from>
    <xdr:to xmlns:xdr="http://schemas.openxmlformats.org/drawingml/2006/spreadsheetDrawing">
      <xdr:col>20</xdr:col>
      <xdr:colOff>38100</xdr:colOff>
      <xdr:row>57</xdr:row>
      <xdr:rowOff>148590</xdr:rowOff>
    </xdr:to>
    <xdr:sp macro="" textlink="">
      <xdr:nvSpPr>
        <xdr:cNvPr id="138" name="楕円 137"/>
        <xdr:cNvSpPr/>
      </xdr:nvSpPr>
      <xdr:spPr>
        <a:xfrm>
          <a:off x="3746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139700</xdr:rowOff>
    </xdr:from>
    <xdr:ext cx="587375" cy="259080"/>
    <xdr:sp macro="" textlink="">
      <xdr:nvSpPr>
        <xdr:cNvPr id="139" name="テキスト ボックス 138"/>
        <xdr:cNvSpPr txBox="1"/>
      </xdr:nvSpPr>
      <xdr:spPr>
        <a:xfrm>
          <a:off x="3497580" y="99123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107950</xdr:rowOff>
    </xdr:from>
    <xdr:to xmlns:xdr="http://schemas.openxmlformats.org/drawingml/2006/spreadsheetDrawing">
      <xdr:col>15</xdr:col>
      <xdr:colOff>101600</xdr:colOff>
      <xdr:row>58</xdr:row>
      <xdr:rowOff>38100</xdr:rowOff>
    </xdr:to>
    <xdr:sp macro="" textlink="">
      <xdr:nvSpPr>
        <xdr:cNvPr id="140" name="楕円 139"/>
        <xdr:cNvSpPr/>
      </xdr:nvSpPr>
      <xdr:spPr>
        <a:xfrm>
          <a:off x="2857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29210</xdr:rowOff>
    </xdr:from>
    <xdr:ext cx="587375" cy="251460"/>
    <xdr:sp macro="" textlink="">
      <xdr:nvSpPr>
        <xdr:cNvPr id="141" name="テキスト ボックス 140"/>
        <xdr:cNvSpPr txBox="1"/>
      </xdr:nvSpPr>
      <xdr:spPr>
        <a:xfrm>
          <a:off x="2608580" y="997331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122555</xdr:rowOff>
    </xdr:from>
    <xdr:to xmlns:xdr="http://schemas.openxmlformats.org/drawingml/2006/spreadsheetDrawing">
      <xdr:col>10</xdr:col>
      <xdr:colOff>165100</xdr:colOff>
      <xdr:row>58</xdr:row>
      <xdr:rowOff>52705</xdr:rowOff>
    </xdr:to>
    <xdr:sp macro="" textlink="">
      <xdr:nvSpPr>
        <xdr:cNvPr id="142" name="楕円 141"/>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43815</xdr:rowOff>
    </xdr:from>
    <xdr:ext cx="587375" cy="248285"/>
    <xdr:sp macro="" textlink="">
      <xdr:nvSpPr>
        <xdr:cNvPr id="143" name="テキスト ボックス 142"/>
        <xdr:cNvSpPr txBox="1"/>
      </xdr:nvSpPr>
      <xdr:spPr>
        <a:xfrm>
          <a:off x="1719580" y="998791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130810</xdr:rowOff>
    </xdr:from>
    <xdr:to xmlns:xdr="http://schemas.openxmlformats.org/drawingml/2006/spreadsheetDrawing">
      <xdr:col>6</xdr:col>
      <xdr:colOff>38100</xdr:colOff>
      <xdr:row>58</xdr:row>
      <xdr:rowOff>60960</xdr:rowOff>
    </xdr:to>
    <xdr:sp macro="" textlink="">
      <xdr:nvSpPr>
        <xdr:cNvPr id="144" name="楕円 143"/>
        <xdr:cNvSpPr/>
      </xdr:nvSpPr>
      <xdr:spPr>
        <a:xfrm>
          <a:off x="1079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52070</xdr:rowOff>
    </xdr:from>
    <xdr:ext cx="587375" cy="251460"/>
    <xdr:sp macro="" textlink="">
      <xdr:nvSpPr>
        <xdr:cNvPr id="145" name="テキスト ボックス 144"/>
        <xdr:cNvSpPr txBox="1"/>
      </xdr:nvSpPr>
      <xdr:spPr>
        <a:xfrm>
          <a:off x="830580" y="999617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54" name="テキスト ボックス 153"/>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7490" cy="248920"/>
    <xdr:sp macro="" textlink="">
      <xdr:nvSpPr>
        <xdr:cNvPr id="157" name="テキスト ボックス 156"/>
        <xdr:cNvSpPr txBox="1"/>
      </xdr:nvSpPr>
      <xdr:spPr>
        <a:xfrm>
          <a:off x="513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4200" cy="248920"/>
    <xdr:sp macro="" textlink="">
      <xdr:nvSpPr>
        <xdr:cNvPr id="159" name="テキスト ボックス 158"/>
        <xdr:cNvSpPr txBox="1"/>
      </xdr:nvSpPr>
      <xdr:spPr>
        <a:xfrm>
          <a:off x="166370" y="12913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4200" cy="248920"/>
    <xdr:sp macro="" textlink="">
      <xdr:nvSpPr>
        <xdr:cNvPr id="161" name="テキスト ボックス 160"/>
        <xdr:cNvSpPr txBox="1"/>
      </xdr:nvSpPr>
      <xdr:spPr>
        <a:xfrm>
          <a:off x="166370" y="12456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4200" cy="248920"/>
    <xdr:sp macro="" textlink="">
      <xdr:nvSpPr>
        <xdr:cNvPr id="163" name="テキスト ボックス 162"/>
        <xdr:cNvSpPr txBox="1"/>
      </xdr:nvSpPr>
      <xdr:spPr>
        <a:xfrm>
          <a:off x="166370" y="11998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200" cy="248920"/>
    <xdr:sp macro="" textlink="">
      <xdr:nvSpPr>
        <xdr:cNvPr id="165" name="テキスト ボックス 164"/>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114935</xdr:rowOff>
    </xdr:from>
    <xdr:to xmlns:xdr="http://schemas.openxmlformats.org/drawingml/2006/spreadsheetDrawing">
      <xdr:col>24</xdr:col>
      <xdr:colOff>63500</xdr:colOff>
      <xdr:row>78</xdr:row>
      <xdr:rowOff>123190</xdr:rowOff>
    </xdr:to>
    <xdr:cxnSp macro="">
      <xdr:nvCxnSpPr>
        <xdr:cNvPr id="172" name="直線コネクタ 171"/>
        <xdr:cNvCxnSpPr/>
      </xdr:nvCxnSpPr>
      <xdr:spPr>
        <a:xfrm flipV="1">
          <a:off x="3797300" y="134880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99060</xdr:rowOff>
    </xdr:from>
    <xdr:ext cx="534670" cy="250190"/>
    <xdr:sp macro="" textlink="">
      <xdr:nvSpPr>
        <xdr:cNvPr id="173" name="維持補修費平均値テキスト"/>
        <xdr:cNvSpPr txBox="1"/>
      </xdr:nvSpPr>
      <xdr:spPr>
        <a:xfrm>
          <a:off x="4686300" y="1312926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123190</xdr:rowOff>
    </xdr:from>
    <xdr:to xmlns:xdr="http://schemas.openxmlformats.org/drawingml/2006/spreadsheetDrawing">
      <xdr:col>19</xdr:col>
      <xdr:colOff>177800</xdr:colOff>
      <xdr:row>78</xdr:row>
      <xdr:rowOff>130175</xdr:rowOff>
    </xdr:to>
    <xdr:cxnSp macro="">
      <xdr:nvCxnSpPr>
        <xdr:cNvPr id="175" name="直線コネクタ 174"/>
        <xdr:cNvCxnSpPr/>
      </xdr:nvCxnSpPr>
      <xdr:spPr>
        <a:xfrm flipV="1">
          <a:off x="2908300" y="13496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29210</xdr:rowOff>
    </xdr:from>
    <xdr:ext cx="523240" cy="251460"/>
    <xdr:sp macro="" textlink="">
      <xdr:nvSpPr>
        <xdr:cNvPr id="177" name="テキスト ボックス 176"/>
        <xdr:cNvSpPr txBox="1"/>
      </xdr:nvSpPr>
      <xdr:spPr>
        <a:xfrm>
          <a:off x="3529965" y="130594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122555</xdr:rowOff>
    </xdr:from>
    <xdr:to xmlns:xdr="http://schemas.openxmlformats.org/drawingml/2006/spreadsheetDrawing">
      <xdr:col>15</xdr:col>
      <xdr:colOff>50800</xdr:colOff>
      <xdr:row>78</xdr:row>
      <xdr:rowOff>130175</xdr:rowOff>
    </xdr:to>
    <xdr:cxnSp macro="">
      <xdr:nvCxnSpPr>
        <xdr:cNvPr id="178" name="直線コネクタ 177"/>
        <xdr:cNvCxnSpPr/>
      </xdr:nvCxnSpPr>
      <xdr:spPr>
        <a:xfrm>
          <a:off x="2019300" y="13495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39370</xdr:rowOff>
    </xdr:from>
    <xdr:ext cx="523240" cy="259080"/>
    <xdr:sp macro="" textlink="">
      <xdr:nvSpPr>
        <xdr:cNvPr id="180" name="テキスト ボックス 179"/>
        <xdr:cNvSpPr txBox="1"/>
      </xdr:nvSpPr>
      <xdr:spPr>
        <a:xfrm>
          <a:off x="2640965" y="130695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122555</xdr:rowOff>
    </xdr:from>
    <xdr:to xmlns:xdr="http://schemas.openxmlformats.org/drawingml/2006/spreadsheetDrawing">
      <xdr:col>10</xdr:col>
      <xdr:colOff>114300</xdr:colOff>
      <xdr:row>78</xdr:row>
      <xdr:rowOff>129540</xdr:rowOff>
    </xdr:to>
    <xdr:cxnSp macro="">
      <xdr:nvCxnSpPr>
        <xdr:cNvPr id="181" name="直線コネクタ 180"/>
        <xdr:cNvCxnSpPr/>
      </xdr:nvCxnSpPr>
      <xdr:spPr>
        <a:xfrm flipV="1">
          <a:off x="1130300" y="13495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23240" cy="259080"/>
    <xdr:sp macro="" textlink="">
      <xdr:nvSpPr>
        <xdr:cNvPr id="183" name="テキスト ボックス 182"/>
        <xdr:cNvSpPr txBox="1"/>
      </xdr:nvSpPr>
      <xdr:spPr>
        <a:xfrm>
          <a:off x="1751965" y="130879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23240" cy="259080"/>
    <xdr:sp macro="" textlink="">
      <xdr:nvSpPr>
        <xdr:cNvPr id="185" name="テキスト ボックス 184"/>
        <xdr:cNvSpPr txBox="1"/>
      </xdr:nvSpPr>
      <xdr:spPr>
        <a:xfrm>
          <a:off x="862965" y="131235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64135</xdr:rowOff>
    </xdr:from>
    <xdr:to xmlns:xdr="http://schemas.openxmlformats.org/drawingml/2006/spreadsheetDrawing">
      <xdr:col>24</xdr:col>
      <xdr:colOff>114300</xdr:colOff>
      <xdr:row>78</xdr:row>
      <xdr:rowOff>166370</xdr:rowOff>
    </xdr:to>
    <xdr:sp macro="" textlink="">
      <xdr:nvSpPr>
        <xdr:cNvPr id="191" name="楕円 190"/>
        <xdr:cNvSpPr/>
      </xdr:nvSpPr>
      <xdr:spPr>
        <a:xfrm>
          <a:off x="45847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150495</xdr:rowOff>
    </xdr:from>
    <xdr:ext cx="469900" cy="259080"/>
    <xdr:sp macro="" textlink="">
      <xdr:nvSpPr>
        <xdr:cNvPr id="192" name="維持補修費該当値テキスト"/>
        <xdr:cNvSpPr txBox="1"/>
      </xdr:nvSpPr>
      <xdr:spPr>
        <a:xfrm>
          <a:off x="4686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72390</xdr:rowOff>
    </xdr:from>
    <xdr:to xmlns:xdr="http://schemas.openxmlformats.org/drawingml/2006/spreadsheetDrawing">
      <xdr:col>20</xdr:col>
      <xdr:colOff>38100</xdr:colOff>
      <xdr:row>79</xdr:row>
      <xdr:rowOff>2540</xdr:rowOff>
    </xdr:to>
    <xdr:sp macro="" textlink="">
      <xdr:nvSpPr>
        <xdr:cNvPr id="193" name="楕円 192"/>
        <xdr:cNvSpPr/>
      </xdr:nvSpPr>
      <xdr:spPr>
        <a:xfrm>
          <a:off x="3746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165100</xdr:rowOff>
    </xdr:from>
    <xdr:ext cx="458470" cy="259080"/>
    <xdr:sp macro="" textlink="">
      <xdr:nvSpPr>
        <xdr:cNvPr id="194" name="テキスト ボックス 193"/>
        <xdr:cNvSpPr txBox="1"/>
      </xdr:nvSpPr>
      <xdr:spPr>
        <a:xfrm>
          <a:off x="3562350" y="135382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79375</xdr:rowOff>
    </xdr:from>
    <xdr:to xmlns:xdr="http://schemas.openxmlformats.org/drawingml/2006/spreadsheetDrawing">
      <xdr:col>15</xdr:col>
      <xdr:colOff>101600</xdr:colOff>
      <xdr:row>79</xdr:row>
      <xdr:rowOff>9525</xdr:rowOff>
    </xdr:to>
    <xdr:sp macro="" textlink="">
      <xdr:nvSpPr>
        <xdr:cNvPr id="195" name="楕円 194"/>
        <xdr:cNvSpPr/>
      </xdr:nvSpPr>
      <xdr:spPr>
        <a:xfrm>
          <a:off x="2857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635</xdr:rowOff>
    </xdr:from>
    <xdr:ext cx="458470" cy="259080"/>
    <xdr:sp macro="" textlink="">
      <xdr:nvSpPr>
        <xdr:cNvPr id="196" name="テキスト ボックス 195"/>
        <xdr:cNvSpPr txBox="1"/>
      </xdr:nvSpPr>
      <xdr:spPr>
        <a:xfrm>
          <a:off x="2673350" y="1354518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71755</xdr:rowOff>
    </xdr:from>
    <xdr:to xmlns:xdr="http://schemas.openxmlformats.org/drawingml/2006/spreadsheetDrawing">
      <xdr:col>10</xdr:col>
      <xdr:colOff>165100</xdr:colOff>
      <xdr:row>79</xdr:row>
      <xdr:rowOff>1905</xdr:rowOff>
    </xdr:to>
    <xdr:sp macro="" textlink="">
      <xdr:nvSpPr>
        <xdr:cNvPr id="197" name="楕円 196"/>
        <xdr:cNvSpPr/>
      </xdr:nvSpPr>
      <xdr:spPr>
        <a:xfrm>
          <a:off x="1968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164465</xdr:rowOff>
    </xdr:from>
    <xdr:ext cx="458470" cy="259080"/>
    <xdr:sp macro="" textlink="">
      <xdr:nvSpPr>
        <xdr:cNvPr id="198" name="テキスト ボックス 197"/>
        <xdr:cNvSpPr txBox="1"/>
      </xdr:nvSpPr>
      <xdr:spPr>
        <a:xfrm>
          <a:off x="1784350" y="135375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78740</xdr:rowOff>
    </xdr:from>
    <xdr:to xmlns:xdr="http://schemas.openxmlformats.org/drawingml/2006/spreadsheetDrawing">
      <xdr:col>6</xdr:col>
      <xdr:colOff>38100</xdr:colOff>
      <xdr:row>79</xdr:row>
      <xdr:rowOff>8890</xdr:rowOff>
    </xdr:to>
    <xdr:sp macro="" textlink="">
      <xdr:nvSpPr>
        <xdr:cNvPr id="199" name="楕円 198"/>
        <xdr:cNvSpPr/>
      </xdr:nvSpPr>
      <xdr:spPr>
        <a:xfrm>
          <a:off x="107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0</xdr:rowOff>
    </xdr:from>
    <xdr:ext cx="458470" cy="259080"/>
    <xdr:sp macro="" textlink="">
      <xdr:nvSpPr>
        <xdr:cNvPr id="200" name="テキスト ボックス 199"/>
        <xdr:cNvSpPr txBox="1"/>
      </xdr:nvSpPr>
      <xdr:spPr>
        <a:xfrm>
          <a:off x="895350" y="135445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09" name="テキスト ボックス 208"/>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7490" cy="259080"/>
    <xdr:sp macro="" textlink="">
      <xdr:nvSpPr>
        <xdr:cNvPr id="212" name="テキスト ボックス 211"/>
        <xdr:cNvSpPr txBox="1"/>
      </xdr:nvSpPr>
      <xdr:spPr>
        <a:xfrm>
          <a:off x="513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4200" cy="248920"/>
    <xdr:sp macro="" textlink="">
      <xdr:nvSpPr>
        <xdr:cNvPr id="216" name="テキスト ボックス 215"/>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200" cy="259080"/>
    <xdr:sp macro="" textlink="">
      <xdr:nvSpPr>
        <xdr:cNvPr id="218" name="テキスト ボックス 217"/>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200" cy="259080"/>
    <xdr:sp macro="" textlink="">
      <xdr:nvSpPr>
        <xdr:cNvPr id="220" name="テキスト ボックス 219"/>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200" cy="248920"/>
    <xdr:sp macro="" textlink="">
      <xdr:nvSpPr>
        <xdr:cNvPr id="222" name="テキスト ボックス 221"/>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48285"/>
    <xdr:sp macro="" textlink="">
      <xdr:nvSpPr>
        <xdr:cNvPr id="225" name="扶助費最小値テキスト"/>
        <xdr:cNvSpPr txBox="1"/>
      </xdr:nvSpPr>
      <xdr:spPr>
        <a:xfrm>
          <a:off x="4686300" y="167430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7620</xdr:rowOff>
    </xdr:from>
    <xdr:to xmlns:xdr="http://schemas.openxmlformats.org/drawingml/2006/spreadsheetDrawing">
      <xdr:col>24</xdr:col>
      <xdr:colOff>63500</xdr:colOff>
      <xdr:row>96</xdr:row>
      <xdr:rowOff>54610</xdr:rowOff>
    </xdr:to>
    <xdr:cxnSp macro="">
      <xdr:nvCxnSpPr>
        <xdr:cNvPr id="229" name="直線コネクタ 228"/>
        <xdr:cNvCxnSpPr/>
      </xdr:nvCxnSpPr>
      <xdr:spPr>
        <a:xfrm>
          <a:off x="3797300" y="164668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7620</xdr:rowOff>
    </xdr:from>
    <xdr:to xmlns:xdr="http://schemas.openxmlformats.org/drawingml/2006/spreadsheetDrawing">
      <xdr:col>19</xdr:col>
      <xdr:colOff>177800</xdr:colOff>
      <xdr:row>96</xdr:row>
      <xdr:rowOff>17780</xdr:rowOff>
    </xdr:to>
    <xdr:cxnSp macro="">
      <xdr:nvCxnSpPr>
        <xdr:cNvPr id="232" name="直線コネクタ 231"/>
        <xdr:cNvCxnSpPr/>
      </xdr:nvCxnSpPr>
      <xdr:spPr>
        <a:xfrm flipV="1">
          <a:off x="2908300" y="16466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23240" cy="251460"/>
    <xdr:sp macro="" textlink="">
      <xdr:nvSpPr>
        <xdr:cNvPr id="234" name="テキスト ボックス 233"/>
        <xdr:cNvSpPr txBox="1"/>
      </xdr:nvSpPr>
      <xdr:spPr>
        <a:xfrm>
          <a:off x="3529965" y="160883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17780</xdr:rowOff>
    </xdr:from>
    <xdr:to xmlns:xdr="http://schemas.openxmlformats.org/drawingml/2006/spreadsheetDrawing">
      <xdr:col>15</xdr:col>
      <xdr:colOff>50800</xdr:colOff>
      <xdr:row>96</xdr:row>
      <xdr:rowOff>86995</xdr:rowOff>
    </xdr:to>
    <xdr:cxnSp macro="">
      <xdr:nvCxnSpPr>
        <xdr:cNvPr id="235" name="直線コネクタ 234"/>
        <xdr:cNvCxnSpPr/>
      </xdr:nvCxnSpPr>
      <xdr:spPr>
        <a:xfrm flipV="1">
          <a:off x="2019300" y="164769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23240" cy="259080"/>
    <xdr:sp macro="" textlink="">
      <xdr:nvSpPr>
        <xdr:cNvPr id="237" name="テキスト ボックス 236"/>
        <xdr:cNvSpPr txBox="1"/>
      </xdr:nvSpPr>
      <xdr:spPr>
        <a:xfrm>
          <a:off x="2640965" y="160254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86995</xdr:rowOff>
    </xdr:from>
    <xdr:to xmlns:xdr="http://schemas.openxmlformats.org/drawingml/2006/spreadsheetDrawing">
      <xdr:col>10</xdr:col>
      <xdr:colOff>114300</xdr:colOff>
      <xdr:row>96</xdr:row>
      <xdr:rowOff>121920</xdr:rowOff>
    </xdr:to>
    <xdr:cxnSp macro="">
      <xdr:nvCxnSpPr>
        <xdr:cNvPr id="238" name="直線コネクタ 237"/>
        <xdr:cNvCxnSpPr/>
      </xdr:nvCxnSpPr>
      <xdr:spPr>
        <a:xfrm flipV="1">
          <a:off x="1130300" y="165461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23240" cy="259080"/>
    <xdr:sp macro="" textlink="">
      <xdr:nvSpPr>
        <xdr:cNvPr id="240" name="テキスト ボックス 239"/>
        <xdr:cNvSpPr txBox="1"/>
      </xdr:nvSpPr>
      <xdr:spPr>
        <a:xfrm>
          <a:off x="1751965" y="161969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23240" cy="259080"/>
    <xdr:sp macro="" textlink="">
      <xdr:nvSpPr>
        <xdr:cNvPr id="242" name="テキスト ボックス 241"/>
        <xdr:cNvSpPr txBox="1"/>
      </xdr:nvSpPr>
      <xdr:spPr>
        <a:xfrm>
          <a:off x="862965" y="162236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3810</xdr:rowOff>
    </xdr:from>
    <xdr:to xmlns:xdr="http://schemas.openxmlformats.org/drawingml/2006/spreadsheetDrawing">
      <xdr:col>24</xdr:col>
      <xdr:colOff>114300</xdr:colOff>
      <xdr:row>96</xdr:row>
      <xdr:rowOff>105410</xdr:rowOff>
    </xdr:to>
    <xdr:sp macro="" textlink="">
      <xdr:nvSpPr>
        <xdr:cNvPr id="248" name="楕円 247"/>
        <xdr:cNvSpPr/>
      </xdr:nvSpPr>
      <xdr:spPr>
        <a:xfrm>
          <a:off x="45847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153670</xdr:rowOff>
    </xdr:from>
    <xdr:ext cx="534670" cy="259080"/>
    <xdr:sp macro="" textlink="">
      <xdr:nvSpPr>
        <xdr:cNvPr id="249" name="扶助費該当値テキスト"/>
        <xdr:cNvSpPr txBox="1"/>
      </xdr:nvSpPr>
      <xdr:spPr>
        <a:xfrm>
          <a:off x="4686300" y="1644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128270</xdr:rowOff>
    </xdr:from>
    <xdr:to xmlns:xdr="http://schemas.openxmlformats.org/drawingml/2006/spreadsheetDrawing">
      <xdr:col>20</xdr:col>
      <xdr:colOff>38100</xdr:colOff>
      <xdr:row>96</xdr:row>
      <xdr:rowOff>58420</xdr:rowOff>
    </xdr:to>
    <xdr:sp macro="" textlink="">
      <xdr:nvSpPr>
        <xdr:cNvPr id="250" name="楕円 249"/>
        <xdr:cNvSpPr/>
      </xdr:nvSpPr>
      <xdr:spPr>
        <a:xfrm>
          <a:off x="3746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49530</xdr:rowOff>
    </xdr:from>
    <xdr:ext cx="523240" cy="259080"/>
    <xdr:sp macro="" textlink="">
      <xdr:nvSpPr>
        <xdr:cNvPr id="251" name="テキスト ボックス 250"/>
        <xdr:cNvSpPr txBox="1"/>
      </xdr:nvSpPr>
      <xdr:spPr>
        <a:xfrm>
          <a:off x="3529965" y="165087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138430</xdr:rowOff>
    </xdr:from>
    <xdr:to xmlns:xdr="http://schemas.openxmlformats.org/drawingml/2006/spreadsheetDrawing">
      <xdr:col>15</xdr:col>
      <xdr:colOff>101600</xdr:colOff>
      <xdr:row>96</xdr:row>
      <xdr:rowOff>68580</xdr:rowOff>
    </xdr:to>
    <xdr:sp macro="" textlink="">
      <xdr:nvSpPr>
        <xdr:cNvPr id="252" name="楕円 251"/>
        <xdr:cNvSpPr/>
      </xdr:nvSpPr>
      <xdr:spPr>
        <a:xfrm>
          <a:off x="2857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59690</xdr:rowOff>
    </xdr:from>
    <xdr:ext cx="523240" cy="259080"/>
    <xdr:sp macro="" textlink="">
      <xdr:nvSpPr>
        <xdr:cNvPr id="253" name="テキスト ボックス 252"/>
        <xdr:cNvSpPr txBox="1"/>
      </xdr:nvSpPr>
      <xdr:spPr>
        <a:xfrm>
          <a:off x="2640965" y="16518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36195</xdr:rowOff>
    </xdr:from>
    <xdr:to xmlns:xdr="http://schemas.openxmlformats.org/drawingml/2006/spreadsheetDrawing">
      <xdr:col>10</xdr:col>
      <xdr:colOff>165100</xdr:colOff>
      <xdr:row>96</xdr:row>
      <xdr:rowOff>137795</xdr:rowOff>
    </xdr:to>
    <xdr:sp macro="" textlink="">
      <xdr:nvSpPr>
        <xdr:cNvPr id="254" name="楕円 253"/>
        <xdr:cNvSpPr/>
      </xdr:nvSpPr>
      <xdr:spPr>
        <a:xfrm>
          <a:off x="1968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128905</xdr:rowOff>
    </xdr:from>
    <xdr:ext cx="523240" cy="259080"/>
    <xdr:sp macro="" textlink="">
      <xdr:nvSpPr>
        <xdr:cNvPr id="255" name="テキスト ボックス 254"/>
        <xdr:cNvSpPr txBox="1"/>
      </xdr:nvSpPr>
      <xdr:spPr>
        <a:xfrm>
          <a:off x="1751965" y="165881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71120</xdr:rowOff>
    </xdr:from>
    <xdr:to xmlns:xdr="http://schemas.openxmlformats.org/drawingml/2006/spreadsheetDrawing">
      <xdr:col>6</xdr:col>
      <xdr:colOff>38100</xdr:colOff>
      <xdr:row>97</xdr:row>
      <xdr:rowOff>1270</xdr:rowOff>
    </xdr:to>
    <xdr:sp macro="" textlink="">
      <xdr:nvSpPr>
        <xdr:cNvPr id="256" name="楕円 255"/>
        <xdr:cNvSpPr/>
      </xdr:nvSpPr>
      <xdr:spPr>
        <a:xfrm>
          <a:off x="1079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163830</xdr:rowOff>
    </xdr:from>
    <xdr:ext cx="523240" cy="259080"/>
    <xdr:sp macro="" textlink="">
      <xdr:nvSpPr>
        <xdr:cNvPr id="257" name="テキスト ボックス 256"/>
        <xdr:cNvSpPr txBox="1"/>
      </xdr:nvSpPr>
      <xdr:spPr>
        <a:xfrm>
          <a:off x="862965" y="16623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66" name="テキスト ボックス 265"/>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7490" cy="259080"/>
    <xdr:sp macro="" textlink="">
      <xdr:nvSpPr>
        <xdr:cNvPr id="269" name="テキスト ボックス 268"/>
        <xdr:cNvSpPr txBox="1"/>
      </xdr:nvSpPr>
      <xdr:spPr>
        <a:xfrm>
          <a:off x="6355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4200" cy="259080"/>
    <xdr:sp macro="" textlink="">
      <xdr:nvSpPr>
        <xdr:cNvPr id="271" name="テキスト ボックス 270"/>
        <xdr:cNvSpPr txBox="1"/>
      </xdr:nvSpPr>
      <xdr:spPr>
        <a:xfrm>
          <a:off x="6008370" y="6207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4200" cy="248920"/>
    <xdr:sp macro="" textlink="">
      <xdr:nvSpPr>
        <xdr:cNvPr id="273" name="テキスト ボックス 272"/>
        <xdr:cNvSpPr txBox="1"/>
      </xdr:nvSpPr>
      <xdr:spPr>
        <a:xfrm>
          <a:off x="6008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4200" cy="259080"/>
    <xdr:sp macro="" textlink="">
      <xdr:nvSpPr>
        <xdr:cNvPr id="275" name="テキスト ボックス 274"/>
        <xdr:cNvSpPr txBox="1"/>
      </xdr:nvSpPr>
      <xdr:spPr>
        <a:xfrm>
          <a:off x="6008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4200" cy="259080"/>
    <xdr:sp macro="" textlink="">
      <xdr:nvSpPr>
        <xdr:cNvPr id="277" name="テキスト ボックス 276"/>
        <xdr:cNvSpPr txBox="1"/>
      </xdr:nvSpPr>
      <xdr:spPr>
        <a:xfrm>
          <a:off x="6008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74370" cy="248920"/>
    <xdr:sp macro="" textlink="">
      <xdr:nvSpPr>
        <xdr:cNvPr id="279" name="テキスト ボックス 278"/>
        <xdr:cNvSpPr txBox="1"/>
      </xdr:nvSpPr>
      <xdr:spPr>
        <a:xfrm>
          <a:off x="5918200" y="4683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66675</xdr:rowOff>
    </xdr:from>
    <xdr:to xmlns:xdr="http://schemas.openxmlformats.org/drawingml/2006/spreadsheetDrawing">
      <xdr:col>55</xdr:col>
      <xdr:colOff>0</xdr:colOff>
      <xdr:row>38</xdr:row>
      <xdr:rowOff>10160</xdr:rowOff>
    </xdr:to>
    <xdr:cxnSp macro="">
      <xdr:nvCxnSpPr>
        <xdr:cNvPr id="286" name="直線コネクタ 285"/>
        <xdr:cNvCxnSpPr/>
      </xdr:nvCxnSpPr>
      <xdr:spPr>
        <a:xfrm flipV="1">
          <a:off x="9639300" y="641032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635</xdr:rowOff>
    </xdr:from>
    <xdr:ext cx="598805" cy="259080"/>
    <xdr:sp macro="" textlink="">
      <xdr:nvSpPr>
        <xdr:cNvPr id="287" name="補助費等平均値テキスト"/>
        <xdr:cNvSpPr txBox="1"/>
      </xdr:nvSpPr>
      <xdr:spPr>
        <a:xfrm>
          <a:off x="10528300" y="600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10160</xdr:rowOff>
    </xdr:from>
    <xdr:to xmlns:xdr="http://schemas.openxmlformats.org/drawingml/2006/spreadsheetDrawing">
      <xdr:col>50</xdr:col>
      <xdr:colOff>114300</xdr:colOff>
      <xdr:row>38</xdr:row>
      <xdr:rowOff>26035</xdr:rowOff>
    </xdr:to>
    <xdr:cxnSp macro="">
      <xdr:nvCxnSpPr>
        <xdr:cNvPr id="289" name="直線コネクタ 288"/>
        <xdr:cNvCxnSpPr/>
      </xdr:nvCxnSpPr>
      <xdr:spPr>
        <a:xfrm flipV="1">
          <a:off x="8750300" y="65252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132715</xdr:rowOff>
    </xdr:from>
    <xdr:ext cx="587375" cy="250825"/>
    <xdr:sp macro="" textlink="">
      <xdr:nvSpPr>
        <xdr:cNvPr id="291" name="テキスト ボックス 290"/>
        <xdr:cNvSpPr txBox="1"/>
      </xdr:nvSpPr>
      <xdr:spPr>
        <a:xfrm>
          <a:off x="9339580" y="596201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36195</xdr:rowOff>
    </xdr:from>
    <xdr:to xmlns:xdr="http://schemas.openxmlformats.org/drawingml/2006/spreadsheetDrawing">
      <xdr:col>45</xdr:col>
      <xdr:colOff>177800</xdr:colOff>
      <xdr:row>38</xdr:row>
      <xdr:rowOff>26035</xdr:rowOff>
    </xdr:to>
    <xdr:cxnSp macro="">
      <xdr:nvCxnSpPr>
        <xdr:cNvPr id="292" name="直線コネクタ 291"/>
        <xdr:cNvCxnSpPr/>
      </xdr:nvCxnSpPr>
      <xdr:spPr>
        <a:xfrm>
          <a:off x="7861300" y="637984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xdr:rowOff>
    </xdr:from>
    <xdr:ext cx="587375" cy="259080"/>
    <xdr:sp macro="" textlink="">
      <xdr:nvSpPr>
        <xdr:cNvPr id="294" name="テキスト ボックス 293"/>
        <xdr:cNvSpPr txBox="1"/>
      </xdr:nvSpPr>
      <xdr:spPr>
        <a:xfrm>
          <a:off x="8450580" y="60026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36195</xdr:rowOff>
    </xdr:from>
    <xdr:to xmlns:xdr="http://schemas.openxmlformats.org/drawingml/2006/spreadsheetDrawing">
      <xdr:col>41</xdr:col>
      <xdr:colOff>50800</xdr:colOff>
      <xdr:row>38</xdr:row>
      <xdr:rowOff>76835</xdr:rowOff>
    </xdr:to>
    <xdr:cxnSp macro="">
      <xdr:nvCxnSpPr>
        <xdr:cNvPr id="295" name="直線コネクタ 294"/>
        <xdr:cNvCxnSpPr/>
      </xdr:nvCxnSpPr>
      <xdr:spPr>
        <a:xfrm flipV="1">
          <a:off x="6972300" y="637984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155575</xdr:rowOff>
    </xdr:from>
    <xdr:ext cx="587375" cy="250825"/>
    <xdr:sp macro="" textlink="">
      <xdr:nvSpPr>
        <xdr:cNvPr id="297" name="テキスト ボックス 296"/>
        <xdr:cNvSpPr txBox="1"/>
      </xdr:nvSpPr>
      <xdr:spPr>
        <a:xfrm>
          <a:off x="7561580" y="581342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76200</xdr:rowOff>
    </xdr:from>
    <xdr:ext cx="587375" cy="250190"/>
    <xdr:sp macro="" textlink="">
      <xdr:nvSpPr>
        <xdr:cNvPr id="299" name="テキスト ボックス 298"/>
        <xdr:cNvSpPr txBox="1"/>
      </xdr:nvSpPr>
      <xdr:spPr>
        <a:xfrm>
          <a:off x="6672580" y="607695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15875</xdr:rowOff>
    </xdr:from>
    <xdr:to xmlns:xdr="http://schemas.openxmlformats.org/drawingml/2006/spreadsheetDrawing">
      <xdr:col>55</xdr:col>
      <xdr:colOff>50800</xdr:colOff>
      <xdr:row>37</xdr:row>
      <xdr:rowOff>117475</xdr:rowOff>
    </xdr:to>
    <xdr:sp macro="" textlink="">
      <xdr:nvSpPr>
        <xdr:cNvPr id="305" name="楕円 304"/>
        <xdr:cNvSpPr/>
      </xdr:nvSpPr>
      <xdr:spPr>
        <a:xfrm>
          <a:off x="10426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166370</xdr:rowOff>
    </xdr:from>
    <xdr:ext cx="598805" cy="251460"/>
    <xdr:sp macro="" textlink="">
      <xdr:nvSpPr>
        <xdr:cNvPr id="306" name="補助費等該当値テキスト"/>
        <xdr:cNvSpPr txBox="1"/>
      </xdr:nvSpPr>
      <xdr:spPr>
        <a:xfrm>
          <a:off x="10528300" y="63385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130810</xdr:rowOff>
    </xdr:from>
    <xdr:to xmlns:xdr="http://schemas.openxmlformats.org/drawingml/2006/spreadsheetDrawing">
      <xdr:col>50</xdr:col>
      <xdr:colOff>165100</xdr:colOff>
      <xdr:row>38</xdr:row>
      <xdr:rowOff>60960</xdr:rowOff>
    </xdr:to>
    <xdr:sp macro="" textlink="">
      <xdr:nvSpPr>
        <xdr:cNvPr id="307" name="楕円 306"/>
        <xdr:cNvSpPr/>
      </xdr:nvSpPr>
      <xdr:spPr>
        <a:xfrm>
          <a:off x="9588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52070</xdr:rowOff>
    </xdr:from>
    <xdr:ext cx="587375" cy="251460"/>
    <xdr:sp macro="" textlink="">
      <xdr:nvSpPr>
        <xdr:cNvPr id="308" name="テキスト ボックス 307"/>
        <xdr:cNvSpPr txBox="1"/>
      </xdr:nvSpPr>
      <xdr:spPr>
        <a:xfrm>
          <a:off x="9339580" y="656717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76835</xdr:rowOff>
    </xdr:to>
    <xdr:sp macro="" textlink="">
      <xdr:nvSpPr>
        <xdr:cNvPr id="309" name="楕円 308"/>
        <xdr:cNvSpPr/>
      </xdr:nvSpPr>
      <xdr:spPr>
        <a:xfrm>
          <a:off x="869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67945</xdr:rowOff>
    </xdr:from>
    <xdr:ext cx="523240" cy="258445"/>
    <xdr:sp macro="" textlink="">
      <xdr:nvSpPr>
        <xdr:cNvPr id="310" name="テキスト ボックス 309"/>
        <xdr:cNvSpPr txBox="1"/>
      </xdr:nvSpPr>
      <xdr:spPr>
        <a:xfrm>
          <a:off x="8482965" y="658304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156845</xdr:rowOff>
    </xdr:from>
    <xdr:to xmlns:xdr="http://schemas.openxmlformats.org/drawingml/2006/spreadsheetDrawing">
      <xdr:col>41</xdr:col>
      <xdr:colOff>101600</xdr:colOff>
      <xdr:row>37</xdr:row>
      <xdr:rowOff>86995</xdr:rowOff>
    </xdr:to>
    <xdr:sp macro="" textlink="">
      <xdr:nvSpPr>
        <xdr:cNvPr id="311" name="楕円 310"/>
        <xdr:cNvSpPr/>
      </xdr:nvSpPr>
      <xdr:spPr>
        <a:xfrm>
          <a:off x="7810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78105</xdr:rowOff>
    </xdr:from>
    <xdr:ext cx="587375" cy="248285"/>
    <xdr:sp macro="" textlink="">
      <xdr:nvSpPr>
        <xdr:cNvPr id="312" name="テキスト ボックス 311"/>
        <xdr:cNvSpPr txBox="1"/>
      </xdr:nvSpPr>
      <xdr:spPr>
        <a:xfrm>
          <a:off x="7561580" y="642175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26035</xdr:rowOff>
    </xdr:from>
    <xdr:to xmlns:xdr="http://schemas.openxmlformats.org/drawingml/2006/spreadsheetDrawing">
      <xdr:col>36</xdr:col>
      <xdr:colOff>165100</xdr:colOff>
      <xdr:row>38</xdr:row>
      <xdr:rowOff>127635</xdr:rowOff>
    </xdr:to>
    <xdr:sp macro="" textlink="">
      <xdr:nvSpPr>
        <xdr:cNvPr id="313" name="楕円 312"/>
        <xdr:cNvSpPr/>
      </xdr:nvSpPr>
      <xdr:spPr>
        <a:xfrm>
          <a:off x="6921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118745</xdr:rowOff>
    </xdr:from>
    <xdr:ext cx="523240" cy="259080"/>
    <xdr:sp macro="" textlink="">
      <xdr:nvSpPr>
        <xdr:cNvPr id="314" name="テキスト ボックス 313"/>
        <xdr:cNvSpPr txBox="1"/>
      </xdr:nvSpPr>
      <xdr:spPr>
        <a:xfrm>
          <a:off x="6704965" y="66338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23" name="テキスト ボックス 322"/>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7490" cy="259080"/>
    <xdr:sp macro="" textlink="">
      <xdr:nvSpPr>
        <xdr:cNvPr id="326" name="テキスト ボックス 325"/>
        <xdr:cNvSpPr txBox="1"/>
      </xdr:nvSpPr>
      <xdr:spPr>
        <a:xfrm>
          <a:off x="6355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4200" cy="259080"/>
    <xdr:sp macro="" textlink="">
      <xdr:nvSpPr>
        <xdr:cNvPr id="328" name="テキスト ボックス 327"/>
        <xdr:cNvSpPr txBox="1"/>
      </xdr:nvSpPr>
      <xdr:spPr>
        <a:xfrm>
          <a:off x="6008370" y="963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74370" cy="248920"/>
    <xdr:sp macro="" textlink="">
      <xdr:nvSpPr>
        <xdr:cNvPr id="330" name="テキスト ボックス 329"/>
        <xdr:cNvSpPr txBox="1"/>
      </xdr:nvSpPr>
      <xdr:spPr>
        <a:xfrm>
          <a:off x="5918200" y="9255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74370" cy="259080"/>
    <xdr:sp macro="" textlink="">
      <xdr:nvSpPr>
        <xdr:cNvPr id="332" name="テキスト ボックス 331"/>
        <xdr:cNvSpPr txBox="1"/>
      </xdr:nvSpPr>
      <xdr:spPr>
        <a:xfrm>
          <a:off x="5918200" y="8874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74370" cy="259080"/>
    <xdr:sp macro="" textlink="">
      <xdr:nvSpPr>
        <xdr:cNvPr id="334" name="テキスト ボックス 333"/>
        <xdr:cNvSpPr txBox="1"/>
      </xdr:nvSpPr>
      <xdr:spPr>
        <a:xfrm>
          <a:off x="5918200" y="8493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74370" cy="248920"/>
    <xdr:sp macro="" textlink="">
      <xdr:nvSpPr>
        <xdr:cNvPr id="336" name="テキスト ボックス 335"/>
        <xdr:cNvSpPr txBox="1"/>
      </xdr:nvSpPr>
      <xdr:spPr>
        <a:xfrm>
          <a:off x="5918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48285"/>
    <xdr:sp macro="" textlink="">
      <xdr:nvSpPr>
        <xdr:cNvPr id="339" name="普通建設事業費最小値テキスト"/>
        <xdr:cNvSpPr txBox="1"/>
      </xdr:nvSpPr>
      <xdr:spPr>
        <a:xfrm>
          <a:off x="10528300" y="101593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111760</xdr:rowOff>
    </xdr:from>
    <xdr:to xmlns:xdr="http://schemas.openxmlformats.org/drawingml/2006/spreadsheetDrawing">
      <xdr:col>55</xdr:col>
      <xdr:colOff>0</xdr:colOff>
      <xdr:row>58</xdr:row>
      <xdr:rowOff>135890</xdr:rowOff>
    </xdr:to>
    <xdr:cxnSp macro="">
      <xdr:nvCxnSpPr>
        <xdr:cNvPr id="343" name="直線コネクタ 342"/>
        <xdr:cNvCxnSpPr/>
      </xdr:nvCxnSpPr>
      <xdr:spPr>
        <a:xfrm>
          <a:off x="9639300" y="100558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8805" cy="248920"/>
    <xdr:sp macro="" textlink="">
      <xdr:nvSpPr>
        <xdr:cNvPr id="344" name="普通建設事業費平均値テキスト"/>
        <xdr:cNvSpPr txBox="1"/>
      </xdr:nvSpPr>
      <xdr:spPr>
        <a:xfrm>
          <a:off x="10528300" y="973582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111760</xdr:rowOff>
    </xdr:from>
    <xdr:to xmlns:xdr="http://schemas.openxmlformats.org/drawingml/2006/spreadsheetDrawing">
      <xdr:col>50</xdr:col>
      <xdr:colOff>114300</xdr:colOff>
      <xdr:row>58</xdr:row>
      <xdr:rowOff>132080</xdr:rowOff>
    </xdr:to>
    <xdr:cxnSp macro="">
      <xdr:nvCxnSpPr>
        <xdr:cNvPr id="346" name="直線コネクタ 345"/>
        <xdr:cNvCxnSpPr/>
      </xdr:nvCxnSpPr>
      <xdr:spPr>
        <a:xfrm flipV="1">
          <a:off x="8750300" y="100558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67945</xdr:rowOff>
    </xdr:from>
    <xdr:ext cx="587375" cy="258445"/>
    <xdr:sp macro="" textlink="">
      <xdr:nvSpPr>
        <xdr:cNvPr id="348" name="テキスト ボックス 347"/>
        <xdr:cNvSpPr txBox="1"/>
      </xdr:nvSpPr>
      <xdr:spPr>
        <a:xfrm>
          <a:off x="9339580" y="966914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115570</xdr:rowOff>
    </xdr:from>
    <xdr:to xmlns:xdr="http://schemas.openxmlformats.org/drawingml/2006/spreadsheetDrawing">
      <xdr:col>45</xdr:col>
      <xdr:colOff>177800</xdr:colOff>
      <xdr:row>58</xdr:row>
      <xdr:rowOff>132080</xdr:rowOff>
    </xdr:to>
    <xdr:cxnSp macro="">
      <xdr:nvCxnSpPr>
        <xdr:cNvPr id="349" name="直線コネクタ 348"/>
        <xdr:cNvCxnSpPr/>
      </xdr:nvCxnSpPr>
      <xdr:spPr>
        <a:xfrm>
          <a:off x="7861300" y="100596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71755</xdr:rowOff>
    </xdr:from>
    <xdr:ext cx="587375" cy="259080"/>
    <xdr:sp macro="" textlink="">
      <xdr:nvSpPr>
        <xdr:cNvPr id="351" name="テキスト ボックス 350"/>
        <xdr:cNvSpPr txBox="1"/>
      </xdr:nvSpPr>
      <xdr:spPr>
        <a:xfrm>
          <a:off x="8450580" y="9672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115570</xdr:rowOff>
    </xdr:from>
    <xdr:to xmlns:xdr="http://schemas.openxmlformats.org/drawingml/2006/spreadsheetDrawing">
      <xdr:col>41</xdr:col>
      <xdr:colOff>50800</xdr:colOff>
      <xdr:row>58</xdr:row>
      <xdr:rowOff>135255</xdr:rowOff>
    </xdr:to>
    <xdr:cxnSp macro="">
      <xdr:nvCxnSpPr>
        <xdr:cNvPr id="352" name="直線コネクタ 351"/>
        <xdr:cNvCxnSpPr/>
      </xdr:nvCxnSpPr>
      <xdr:spPr>
        <a:xfrm flipV="1">
          <a:off x="6972300" y="100596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53975</xdr:rowOff>
    </xdr:from>
    <xdr:ext cx="587375" cy="249555"/>
    <xdr:sp macro="" textlink="">
      <xdr:nvSpPr>
        <xdr:cNvPr id="354" name="テキスト ボックス 353"/>
        <xdr:cNvSpPr txBox="1"/>
      </xdr:nvSpPr>
      <xdr:spPr>
        <a:xfrm>
          <a:off x="7561580" y="965517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78740</xdr:rowOff>
    </xdr:from>
    <xdr:ext cx="587375" cy="259080"/>
    <xdr:sp macro="" textlink="">
      <xdr:nvSpPr>
        <xdr:cNvPr id="356" name="テキスト ボックス 355"/>
        <xdr:cNvSpPr txBox="1"/>
      </xdr:nvSpPr>
      <xdr:spPr>
        <a:xfrm>
          <a:off x="6672580" y="96799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85090</xdr:rowOff>
    </xdr:from>
    <xdr:to xmlns:xdr="http://schemas.openxmlformats.org/drawingml/2006/spreadsheetDrawing">
      <xdr:col>55</xdr:col>
      <xdr:colOff>50800</xdr:colOff>
      <xdr:row>59</xdr:row>
      <xdr:rowOff>15240</xdr:rowOff>
    </xdr:to>
    <xdr:sp macro="" textlink="">
      <xdr:nvSpPr>
        <xdr:cNvPr id="362" name="楕円 361"/>
        <xdr:cNvSpPr/>
      </xdr:nvSpPr>
      <xdr:spPr>
        <a:xfrm>
          <a:off x="10426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171450</xdr:rowOff>
    </xdr:from>
    <xdr:ext cx="598805" cy="259080"/>
    <xdr:sp macro="" textlink="">
      <xdr:nvSpPr>
        <xdr:cNvPr id="363" name="普通建設事業費該当値テキスト"/>
        <xdr:cNvSpPr txBox="1"/>
      </xdr:nvSpPr>
      <xdr:spPr>
        <a:xfrm>
          <a:off x="10528300" y="9944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60960</xdr:rowOff>
    </xdr:from>
    <xdr:to xmlns:xdr="http://schemas.openxmlformats.org/drawingml/2006/spreadsheetDrawing">
      <xdr:col>50</xdr:col>
      <xdr:colOff>165100</xdr:colOff>
      <xdr:row>58</xdr:row>
      <xdr:rowOff>162560</xdr:rowOff>
    </xdr:to>
    <xdr:sp macro="" textlink="">
      <xdr:nvSpPr>
        <xdr:cNvPr id="364" name="楕円 363"/>
        <xdr:cNvSpPr/>
      </xdr:nvSpPr>
      <xdr:spPr>
        <a:xfrm>
          <a:off x="9588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153670</xdr:rowOff>
    </xdr:from>
    <xdr:ext cx="587375" cy="259080"/>
    <xdr:sp macro="" textlink="">
      <xdr:nvSpPr>
        <xdr:cNvPr id="365" name="テキスト ボックス 364"/>
        <xdr:cNvSpPr txBox="1"/>
      </xdr:nvSpPr>
      <xdr:spPr>
        <a:xfrm>
          <a:off x="9339580" y="100977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81280</xdr:rowOff>
    </xdr:from>
    <xdr:to xmlns:xdr="http://schemas.openxmlformats.org/drawingml/2006/spreadsheetDrawing">
      <xdr:col>46</xdr:col>
      <xdr:colOff>38100</xdr:colOff>
      <xdr:row>59</xdr:row>
      <xdr:rowOff>11430</xdr:rowOff>
    </xdr:to>
    <xdr:sp macro="" textlink="">
      <xdr:nvSpPr>
        <xdr:cNvPr id="366" name="楕円 365"/>
        <xdr:cNvSpPr/>
      </xdr:nvSpPr>
      <xdr:spPr>
        <a:xfrm>
          <a:off x="8699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2540</xdr:rowOff>
    </xdr:from>
    <xdr:ext cx="587375" cy="259080"/>
    <xdr:sp macro="" textlink="">
      <xdr:nvSpPr>
        <xdr:cNvPr id="367" name="テキスト ボックス 366"/>
        <xdr:cNvSpPr txBox="1"/>
      </xdr:nvSpPr>
      <xdr:spPr>
        <a:xfrm>
          <a:off x="8450580" y="101180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64770</xdr:rowOff>
    </xdr:from>
    <xdr:to xmlns:xdr="http://schemas.openxmlformats.org/drawingml/2006/spreadsheetDrawing">
      <xdr:col>41</xdr:col>
      <xdr:colOff>101600</xdr:colOff>
      <xdr:row>58</xdr:row>
      <xdr:rowOff>166370</xdr:rowOff>
    </xdr:to>
    <xdr:sp macro="" textlink="">
      <xdr:nvSpPr>
        <xdr:cNvPr id="368" name="楕円 367"/>
        <xdr:cNvSpPr/>
      </xdr:nvSpPr>
      <xdr:spPr>
        <a:xfrm>
          <a:off x="7810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157480</xdr:rowOff>
    </xdr:from>
    <xdr:ext cx="587375" cy="248920"/>
    <xdr:sp macro="" textlink="">
      <xdr:nvSpPr>
        <xdr:cNvPr id="369" name="テキスト ボックス 368"/>
        <xdr:cNvSpPr txBox="1"/>
      </xdr:nvSpPr>
      <xdr:spPr>
        <a:xfrm>
          <a:off x="7561580" y="1010158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84455</xdr:rowOff>
    </xdr:from>
    <xdr:to xmlns:xdr="http://schemas.openxmlformats.org/drawingml/2006/spreadsheetDrawing">
      <xdr:col>36</xdr:col>
      <xdr:colOff>165100</xdr:colOff>
      <xdr:row>59</xdr:row>
      <xdr:rowOff>14605</xdr:rowOff>
    </xdr:to>
    <xdr:sp macro="" textlink="">
      <xdr:nvSpPr>
        <xdr:cNvPr id="370" name="楕円 369"/>
        <xdr:cNvSpPr/>
      </xdr:nvSpPr>
      <xdr:spPr>
        <a:xfrm>
          <a:off x="6921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6350</xdr:rowOff>
    </xdr:from>
    <xdr:ext cx="587375" cy="251460"/>
    <xdr:sp macro="" textlink="">
      <xdr:nvSpPr>
        <xdr:cNvPr id="371" name="テキスト ボックス 370"/>
        <xdr:cNvSpPr txBox="1"/>
      </xdr:nvSpPr>
      <xdr:spPr>
        <a:xfrm>
          <a:off x="6672580" y="101219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80" name="テキスト ボックス 379"/>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7490" cy="259080"/>
    <xdr:sp macro="" textlink="">
      <xdr:nvSpPr>
        <xdr:cNvPr id="383" name="テキスト ボックス 382"/>
        <xdr:cNvSpPr txBox="1"/>
      </xdr:nvSpPr>
      <xdr:spPr>
        <a:xfrm>
          <a:off x="6355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84200" cy="250825"/>
    <xdr:sp macro="" textlink="">
      <xdr:nvSpPr>
        <xdr:cNvPr id="385" name="テキスト ボックス 384"/>
        <xdr:cNvSpPr txBox="1"/>
      </xdr:nvSpPr>
      <xdr:spPr>
        <a:xfrm>
          <a:off x="6008370" y="13174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84200" cy="259080"/>
    <xdr:sp macro="" textlink="">
      <xdr:nvSpPr>
        <xdr:cNvPr id="387" name="テキスト ボックス 386"/>
        <xdr:cNvSpPr txBox="1"/>
      </xdr:nvSpPr>
      <xdr:spPr>
        <a:xfrm>
          <a:off x="6008370" y="12847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84200" cy="251460"/>
    <xdr:sp macro="" textlink="">
      <xdr:nvSpPr>
        <xdr:cNvPr id="389" name="テキスト ボックス 388"/>
        <xdr:cNvSpPr txBox="1"/>
      </xdr:nvSpPr>
      <xdr:spPr>
        <a:xfrm>
          <a:off x="6008370" y="12522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74370" cy="258445"/>
    <xdr:sp macro="" textlink="">
      <xdr:nvSpPr>
        <xdr:cNvPr id="391" name="テキスト ボックス 390"/>
        <xdr:cNvSpPr txBox="1"/>
      </xdr:nvSpPr>
      <xdr:spPr>
        <a:xfrm>
          <a:off x="5918200" y="12195175"/>
          <a:ext cx="6743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74370" cy="259080"/>
    <xdr:sp macro="" textlink="">
      <xdr:nvSpPr>
        <xdr:cNvPr id="393" name="テキスト ボックス 392"/>
        <xdr:cNvSpPr txBox="1"/>
      </xdr:nvSpPr>
      <xdr:spPr>
        <a:xfrm>
          <a:off x="5918200" y="1186815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74370" cy="248920"/>
    <xdr:sp macro="" textlink="">
      <xdr:nvSpPr>
        <xdr:cNvPr id="395" name="テキスト ボックス 394"/>
        <xdr:cNvSpPr txBox="1"/>
      </xdr:nvSpPr>
      <xdr:spPr>
        <a:xfrm>
          <a:off x="5918200" y="11541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50800</xdr:rowOff>
    </xdr:from>
    <xdr:to xmlns:xdr="http://schemas.openxmlformats.org/drawingml/2006/spreadsheetDrawing">
      <xdr:col>55</xdr:col>
      <xdr:colOff>0</xdr:colOff>
      <xdr:row>79</xdr:row>
      <xdr:rowOff>66675</xdr:rowOff>
    </xdr:to>
    <xdr:cxnSp macro="">
      <xdr:nvCxnSpPr>
        <xdr:cNvPr id="402" name="直線コネクタ 401"/>
        <xdr:cNvCxnSpPr/>
      </xdr:nvCxnSpPr>
      <xdr:spPr>
        <a:xfrm>
          <a:off x="9639300" y="135953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1460"/>
    <xdr:sp macro="" textlink="">
      <xdr:nvSpPr>
        <xdr:cNvPr id="403" name="普通建設事業費 （ うち新規整備　）平均値テキスト"/>
        <xdr:cNvSpPr txBox="1"/>
      </xdr:nvSpPr>
      <xdr:spPr>
        <a:xfrm>
          <a:off x="10528300" y="133680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50800</xdr:rowOff>
    </xdr:from>
    <xdr:to xmlns:xdr="http://schemas.openxmlformats.org/drawingml/2006/spreadsheetDrawing">
      <xdr:col>50</xdr:col>
      <xdr:colOff>114300</xdr:colOff>
      <xdr:row>79</xdr:row>
      <xdr:rowOff>63500</xdr:rowOff>
    </xdr:to>
    <xdr:cxnSp macro="">
      <xdr:nvCxnSpPr>
        <xdr:cNvPr id="405" name="直線コネクタ 404"/>
        <xdr:cNvCxnSpPr/>
      </xdr:nvCxnSpPr>
      <xdr:spPr>
        <a:xfrm flipV="1">
          <a:off x="8750300" y="13595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23240" cy="259080"/>
    <xdr:sp macro="" textlink="">
      <xdr:nvSpPr>
        <xdr:cNvPr id="407" name="テキスト ボックス 406"/>
        <xdr:cNvSpPr txBox="1"/>
      </xdr:nvSpPr>
      <xdr:spPr>
        <a:xfrm>
          <a:off x="9371965" y="13282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63500</xdr:rowOff>
    </xdr:from>
    <xdr:to xmlns:xdr="http://schemas.openxmlformats.org/drawingml/2006/spreadsheetDrawing">
      <xdr:col>45</xdr:col>
      <xdr:colOff>177800</xdr:colOff>
      <xdr:row>79</xdr:row>
      <xdr:rowOff>73025</xdr:rowOff>
    </xdr:to>
    <xdr:cxnSp macro="">
      <xdr:nvCxnSpPr>
        <xdr:cNvPr id="408" name="直線コネクタ 407"/>
        <xdr:cNvCxnSpPr/>
      </xdr:nvCxnSpPr>
      <xdr:spPr>
        <a:xfrm flipV="1">
          <a:off x="7861300" y="136080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92710</xdr:rowOff>
    </xdr:from>
    <xdr:ext cx="523240" cy="259080"/>
    <xdr:sp macro="" textlink="">
      <xdr:nvSpPr>
        <xdr:cNvPr id="410" name="テキスト ボックス 409"/>
        <xdr:cNvSpPr txBox="1"/>
      </xdr:nvSpPr>
      <xdr:spPr>
        <a:xfrm>
          <a:off x="8482965" y="132943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73025</xdr:rowOff>
    </xdr:from>
    <xdr:to xmlns:xdr="http://schemas.openxmlformats.org/drawingml/2006/spreadsheetDrawing">
      <xdr:col>41</xdr:col>
      <xdr:colOff>50800</xdr:colOff>
      <xdr:row>79</xdr:row>
      <xdr:rowOff>92710</xdr:rowOff>
    </xdr:to>
    <xdr:cxnSp macro="">
      <xdr:nvCxnSpPr>
        <xdr:cNvPr id="411" name="直線コネクタ 410"/>
        <xdr:cNvCxnSpPr/>
      </xdr:nvCxnSpPr>
      <xdr:spPr>
        <a:xfrm flipV="1">
          <a:off x="6972300" y="136175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79375</xdr:rowOff>
    </xdr:from>
    <xdr:ext cx="523240" cy="258445"/>
    <xdr:sp macro="" textlink="">
      <xdr:nvSpPr>
        <xdr:cNvPr id="413" name="テキスト ボックス 412"/>
        <xdr:cNvSpPr txBox="1"/>
      </xdr:nvSpPr>
      <xdr:spPr>
        <a:xfrm>
          <a:off x="7593965" y="132810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81915</xdr:rowOff>
    </xdr:from>
    <xdr:ext cx="523240" cy="259080"/>
    <xdr:sp macro="" textlink="">
      <xdr:nvSpPr>
        <xdr:cNvPr id="415" name="テキスト ボックス 414"/>
        <xdr:cNvSpPr txBox="1"/>
      </xdr:nvSpPr>
      <xdr:spPr>
        <a:xfrm>
          <a:off x="6704965" y="132835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15875</xdr:rowOff>
    </xdr:from>
    <xdr:to xmlns:xdr="http://schemas.openxmlformats.org/drawingml/2006/spreadsheetDrawing">
      <xdr:col>55</xdr:col>
      <xdr:colOff>50800</xdr:colOff>
      <xdr:row>79</xdr:row>
      <xdr:rowOff>117475</xdr:rowOff>
    </xdr:to>
    <xdr:sp macro="" textlink="">
      <xdr:nvSpPr>
        <xdr:cNvPr id="421" name="楕円 420"/>
        <xdr:cNvSpPr/>
      </xdr:nvSpPr>
      <xdr:spPr>
        <a:xfrm>
          <a:off x="10426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121920</xdr:rowOff>
    </xdr:from>
    <xdr:ext cx="534670" cy="250190"/>
    <xdr:sp macro="" textlink="">
      <xdr:nvSpPr>
        <xdr:cNvPr id="422" name="普通建設事業費 （ うち新規整備　）該当値テキスト"/>
        <xdr:cNvSpPr txBox="1"/>
      </xdr:nvSpPr>
      <xdr:spPr>
        <a:xfrm>
          <a:off x="10528300" y="134950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171450</xdr:rowOff>
    </xdr:from>
    <xdr:to xmlns:xdr="http://schemas.openxmlformats.org/drawingml/2006/spreadsheetDrawing">
      <xdr:col>50</xdr:col>
      <xdr:colOff>165100</xdr:colOff>
      <xdr:row>79</xdr:row>
      <xdr:rowOff>101600</xdr:rowOff>
    </xdr:to>
    <xdr:sp macro="" textlink="">
      <xdr:nvSpPr>
        <xdr:cNvPr id="423" name="楕円 422"/>
        <xdr:cNvSpPr/>
      </xdr:nvSpPr>
      <xdr:spPr>
        <a:xfrm>
          <a:off x="9588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92710</xdr:rowOff>
    </xdr:from>
    <xdr:ext cx="523240" cy="259080"/>
    <xdr:sp macro="" textlink="">
      <xdr:nvSpPr>
        <xdr:cNvPr id="424" name="テキスト ボックス 423"/>
        <xdr:cNvSpPr txBox="1"/>
      </xdr:nvSpPr>
      <xdr:spPr>
        <a:xfrm>
          <a:off x="9371965" y="13637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12065</xdr:rowOff>
    </xdr:from>
    <xdr:to xmlns:xdr="http://schemas.openxmlformats.org/drawingml/2006/spreadsheetDrawing">
      <xdr:col>46</xdr:col>
      <xdr:colOff>38100</xdr:colOff>
      <xdr:row>79</xdr:row>
      <xdr:rowOff>113665</xdr:rowOff>
    </xdr:to>
    <xdr:sp macro="" textlink="">
      <xdr:nvSpPr>
        <xdr:cNvPr id="425" name="楕円 424"/>
        <xdr:cNvSpPr/>
      </xdr:nvSpPr>
      <xdr:spPr>
        <a:xfrm>
          <a:off x="869950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104775</xdr:rowOff>
    </xdr:from>
    <xdr:ext cx="523240" cy="259080"/>
    <xdr:sp macro="" textlink="">
      <xdr:nvSpPr>
        <xdr:cNvPr id="426" name="テキスト ボックス 425"/>
        <xdr:cNvSpPr txBox="1"/>
      </xdr:nvSpPr>
      <xdr:spPr>
        <a:xfrm>
          <a:off x="8482965" y="136493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22225</xdr:rowOff>
    </xdr:from>
    <xdr:to xmlns:xdr="http://schemas.openxmlformats.org/drawingml/2006/spreadsheetDrawing">
      <xdr:col>41</xdr:col>
      <xdr:colOff>101600</xdr:colOff>
      <xdr:row>79</xdr:row>
      <xdr:rowOff>123825</xdr:rowOff>
    </xdr:to>
    <xdr:sp macro="" textlink="">
      <xdr:nvSpPr>
        <xdr:cNvPr id="427" name="楕円 426"/>
        <xdr:cNvSpPr/>
      </xdr:nvSpPr>
      <xdr:spPr>
        <a:xfrm>
          <a:off x="7810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114935</xdr:rowOff>
    </xdr:from>
    <xdr:ext cx="523240" cy="259080"/>
    <xdr:sp macro="" textlink="">
      <xdr:nvSpPr>
        <xdr:cNvPr id="428" name="テキスト ボックス 427"/>
        <xdr:cNvSpPr txBox="1"/>
      </xdr:nvSpPr>
      <xdr:spPr>
        <a:xfrm>
          <a:off x="7593965" y="136594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41910</xdr:rowOff>
    </xdr:from>
    <xdr:to xmlns:xdr="http://schemas.openxmlformats.org/drawingml/2006/spreadsheetDrawing">
      <xdr:col>36</xdr:col>
      <xdr:colOff>165100</xdr:colOff>
      <xdr:row>79</xdr:row>
      <xdr:rowOff>143510</xdr:rowOff>
    </xdr:to>
    <xdr:sp macro="" textlink="">
      <xdr:nvSpPr>
        <xdr:cNvPr id="429" name="楕円 428"/>
        <xdr:cNvSpPr/>
      </xdr:nvSpPr>
      <xdr:spPr>
        <a:xfrm>
          <a:off x="69215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134620</xdr:rowOff>
    </xdr:from>
    <xdr:ext cx="458470" cy="248920"/>
    <xdr:sp macro="" textlink="">
      <xdr:nvSpPr>
        <xdr:cNvPr id="430" name="テキスト ボックス 429"/>
        <xdr:cNvSpPr txBox="1"/>
      </xdr:nvSpPr>
      <xdr:spPr>
        <a:xfrm>
          <a:off x="6737350" y="1367917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39" name="テキスト ボックス 438"/>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7490" cy="259080"/>
    <xdr:sp macro="" textlink="">
      <xdr:nvSpPr>
        <xdr:cNvPr id="442" name="テキスト ボックス 441"/>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4200" cy="250825"/>
    <xdr:sp macro="" textlink="">
      <xdr:nvSpPr>
        <xdr:cNvPr id="444" name="テキスト ボックス 443"/>
        <xdr:cNvSpPr txBox="1"/>
      </xdr:nvSpPr>
      <xdr:spPr>
        <a:xfrm>
          <a:off x="6008370" y="16603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4200" cy="259080"/>
    <xdr:sp macro="" textlink="">
      <xdr:nvSpPr>
        <xdr:cNvPr id="446" name="テキスト ボックス 445"/>
        <xdr:cNvSpPr txBox="1"/>
      </xdr:nvSpPr>
      <xdr:spPr>
        <a:xfrm>
          <a:off x="6008370" y="16276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4200" cy="251460"/>
    <xdr:sp macro="" textlink="">
      <xdr:nvSpPr>
        <xdr:cNvPr id="448" name="テキスト ボックス 447"/>
        <xdr:cNvSpPr txBox="1"/>
      </xdr:nvSpPr>
      <xdr:spPr>
        <a:xfrm>
          <a:off x="6008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74370" cy="258445"/>
    <xdr:sp macro="" textlink="">
      <xdr:nvSpPr>
        <xdr:cNvPr id="450" name="テキスト ボックス 449"/>
        <xdr:cNvSpPr txBox="1"/>
      </xdr:nvSpPr>
      <xdr:spPr>
        <a:xfrm>
          <a:off x="5918200" y="15624175"/>
          <a:ext cx="6743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74370" cy="259080"/>
    <xdr:sp macro="" textlink="">
      <xdr:nvSpPr>
        <xdr:cNvPr id="452" name="テキスト ボックス 451"/>
        <xdr:cNvSpPr txBox="1"/>
      </xdr:nvSpPr>
      <xdr:spPr>
        <a:xfrm>
          <a:off x="5918200" y="1529715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74370" cy="248920"/>
    <xdr:sp macro="" textlink="">
      <xdr:nvSpPr>
        <xdr:cNvPr id="454" name="テキスト ボックス 453"/>
        <xdr:cNvSpPr txBox="1"/>
      </xdr:nvSpPr>
      <xdr:spPr>
        <a:xfrm>
          <a:off x="5918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5080</xdr:rowOff>
    </xdr:from>
    <xdr:to xmlns:xdr="http://schemas.openxmlformats.org/drawingml/2006/spreadsheetDrawing">
      <xdr:col>55</xdr:col>
      <xdr:colOff>0</xdr:colOff>
      <xdr:row>99</xdr:row>
      <xdr:rowOff>20955</xdr:rowOff>
    </xdr:to>
    <xdr:cxnSp macro="">
      <xdr:nvCxnSpPr>
        <xdr:cNvPr id="461" name="直線コネクタ 460"/>
        <xdr:cNvCxnSpPr/>
      </xdr:nvCxnSpPr>
      <xdr:spPr>
        <a:xfrm>
          <a:off x="9639300" y="169786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8805" cy="248285"/>
    <xdr:sp macro="" textlink="">
      <xdr:nvSpPr>
        <xdr:cNvPr id="462" name="普通建設事業費 （ うち更新整備　）平均値テキスト"/>
        <xdr:cNvSpPr txBox="1"/>
      </xdr:nvSpPr>
      <xdr:spPr>
        <a:xfrm>
          <a:off x="10528300" y="1667446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99</xdr:row>
      <xdr:rowOff>5080</xdr:rowOff>
    </xdr:from>
    <xdr:to xmlns:xdr="http://schemas.openxmlformats.org/drawingml/2006/spreadsheetDrawing">
      <xdr:col>50</xdr:col>
      <xdr:colOff>114300</xdr:colOff>
      <xdr:row>99</xdr:row>
      <xdr:rowOff>22860</xdr:rowOff>
    </xdr:to>
    <xdr:cxnSp macro="">
      <xdr:nvCxnSpPr>
        <xdr:cNvPr id="464" name="直線コネクタ 463"/>
        <xdr:cNvCxnSpPr/>
      </xdr:nvCxnSpPr>
      <xdr:spPr>
        <a:xfrm flipV="1">
          <a:off x="8750300" y="169786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87375" cy="259080"/>
    <xdr:sp macro="" textlink="">
      <xdr:nvSpPr>
        <xdr:cNvPr id="466" name="テキスト ボックス 465"/>
        <xdr:cNvSpPr txBox="1"/>
      </xdr:nvSpPr>
      <xdr:spPr>
        <a:xfrm>
          <a:off x="9339580" y="1662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5080</xdr:rowOff>
    </xdr:from>
    <xdr:to xmlns:xdr="http://schemas.openxmlformats.org/drawingml/2006/spreadsheetDrawing">
      <xdr:col>45</xdr:col>
      <xdr:colOff>177800</xdr:colOff>
      <xdr:row>99</xdr:row>
      <xdr:rowOff>22860</xdr:rowOff>
    </xdr:to>
    <xdr:cxnSp macro="">
      <xdr:nvCxnSpPr>
        <xdr:cNvPr id="467" name="直線コネクタ 466"/>
        <xdr:cNvCxnSpPr/>
      </xdr:nvCxnSpPr>
      <xdr:spPr>
        <a:xfrm>
          <a:off x="7861300" y="169786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3810</xdr:rowOff>
    </xdr:from>
    <xdr:ext cx="587375" cy="259080"/>
    <xdr:sp macro="" textlink="">
      <xdr:nvSpPr>
        <xdr:cNvPr id="469" name="テキスト ボックス 468"/>
        <xdr:cNvSpPr txBox="1"/>
      </xdr:nvSpPr>
      <xdr:spPr>
        <a:xfrm>
          <a:off x="8450580" y="166344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5080</xdr:rowOff>
    </xdr:from>
    <xdr:to xmlns:xdr="http://schemas.openxmlformats.org/drawingml/2006/spreadsheetDrawing">
      <xdr:col>41</xdr:col>
      <xdr:colOff>50800</xdr:colOff>
      <xdr:row>99</xdr:row>
      <xdr:rowOff>26670</xdr:rowOff>
    </xdr:to>
    <xdr:cxnSp macro="">
      <xdr:nvCxnSpPr>
        <xdr:cNvPr id="470" name="直線コネクタ 469"/>
        <xdr:cNvCxnSpPr/>
      </xdr:nvCxnSpPr>
      <xdr:spPr>
        <a:xfrm flipV="1">
          <a:off x="6972300" y="169786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87375" cy="259080"/>
    <xdr:sp macro="" textlink="">
      <xdr:nvSpPr>
        <xdr:cNvPr id="472" name="テキスト ボックス 471"/>
        <xdr:cNvSpPr txBox="1"/>
      </xdr:nvSpPr>
      <xdr:spPr>
        <a:xfrm>
          <a:off x="7561580" y="1660080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87375" cy="259080"/>
    <xdr:sp macro="" textlink="">
      <xdr:nvSpPr>
        <xdr:cNvPr id="474" name="テキスト ボックス 473"/>
        <xdr:cNvSpPr txBox="1"/>
      </xdr:nvSpPr>
      <xdr:spPr>
        <a:xfrm>
          <a:off x="6672580" y="166420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141605</xdr:rowOff>
    </xdr:from>
    <xdr:to xmlns:xdr="http://schemas.openxmlformats.org/drawingml/2006/spreadsheetDrawing">
      <xdr:col>55</xdr:col>
      <xdr:colOff>50800</xdr:colOff>
      <xdr:row>99</xdr:row>
      <xdr:rowOff>71755</xdr:rowOff>
    </xdr:to>
    <xdr:sp macro="" textlink="">
      <xdr:nvSpPr>
        <xdr:cNvPr id="480" name="楕円 479"/>
        <xdr:cNvSpPr/>
      </xdr:nvSpPr>
      <xdr:spPr>
        <a:xfrm>
          <a:off x="1042670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56515</xdr:rowOff>
    </xdr:from>
    <xdr:ext cx="534670" cy="258445"/>
    <xdr:sp macro="" textlink="">
      <xdr:nvSpPr>
        <xdr:cNvPr id="481" name="普通建設事業費 （ うち更新整備　）該当値テキスト"/>
        <xdr:cNvSpPr txBox="1"/>
      </xdr:nvSpPr>
      <xdr:spPr>
        <a:xfrm>
          <a:off x="10528300"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125730</xdr:rowOff>
    </xdr:from>
    <xdr:to xmlns:xdr="http://schemas.openxmlformats.org/drawingml/2006/spreadsheetDrawing">
      <xdr:col>50</xdr:col>
      <xdr:colOff>165100</xdr:colOff>
      <xdr:row>99</xdr:row>
      <xdr:rowOff>55880</xdr:rowOff>
    </xdr:to>
    <xdr:sp macro="" textlink="">
      <xdr:nvSpPr>
        <xdr:cNvPr id="482" name="楕円 481"/>
        <xdr:cNvSpPr/>
      </xdr:nvSpPr>
      <xdr:spPr>
        <a:xfrm>
          <a:off x="9588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46990</xdr:rowOff>
    </xdr:from>
    <xdr:ext cx="523240" cy="259080"/>
    <xdr:sp macro="" textlink="">
      <xdr:nvSpPr>
        <xdr:cNvPr id="483" name="テキスト ボックス 482"/>
        <xdr:cNvSpPr txBox="1"/>
      </xdr:nvSpPr>
      <xdr:spPr>
        <a:xfrm>
          <a:off x="9371965" y="17020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143510</xdr:rowOff>
    </xdr:from>
    <xdr:to xmlns:xdr="http://schemas.openxmlformats.org/drawingml/2006/spreadsheetDrawing">
      <xdr:col>46</xdr:col>
      <xdr:colOff>38100</xdr:colOff>
      <xdr:row>99</xdr:row>
      <xdr:rowOff>73660</xdr:rowOff>
    </xdr:to>
    <xdr:sp macro="" textlink="">
      <xdr:nvSpPr>
        <xdr:cNvPr id="484" name="楕円 483"/>
        <xdr:cNvSpPr/>
      </xdr:nvSpPr>
      <xdr:spPr>
        <a:xfrm>
          <a:off x="8699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64770</xdr:rowOff>
    </xdr:from>
    <xdr:ext cx="523240" cy="250190"/>
    <xdr:sp macro="" textlink="">
      <xdr:nvSpPr>
        <xdr:cNvPr id="485" name="テキスト ボックス 484"/>
        <xdr:cNvSpPr txBox="1"/>
      </xdr:nvSpPr>
      <xdr:spPr>
        <a:xfrm>
          <a:off x="8482965" y="1703832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125730</xdr:rowOff>
    </xdr:from>
    <xdr:to xmlns:xdr="http://schemas.openxmlformats.org/drawingml/2006/spreadsheetDrawing">
      <xdr:col>41</xdr:col>
      <xdr:colOff>101600</xdr:colOff>
      <xdr:row>99</xdr:row>
      <xdr:rowOff>55880</xdr:rowOff>
    </xdr:to>
    <xdr:sp macro="" textlink="">
      <xdr:nvSpPr>
        <xdr:cNvPr id="486" name="楕円 485"/>
        <xdr:cNvSpPr/>
      </xdr:nvSpPr>
      <xdr:spPr>
        <a:xfrm>
          <a:off x="7810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46990</xdr:rowOff>
    </xdr:from>
    <xdr:ext cx="523240" cy="259080"/>
    <xdr:sp macro="" textlink="">
      <xdr:nvSpPr>
        <xdr:cNvPr id="487" name="テキスト ボックス 486"/>
        <xdr:cNvSpPr txBox="1"/>
      </xdr:nvSpPr>
      <xdr:spPr>
        <a:xfrm>
          <a:off x="7593965" y="17020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147320</xdr:rowOff>
    </xdr:from>
    <xdr:to xmlns:xdr="http://schemas.openxmlformats.org/drawingml/2006/spreadsheetDrawing">
      <xdr:col>36</xdr:col>
      <xdr:colOff>165100</xdr:colOff>
      <xdr:row>99</xdr:row>
      <xdr:rowOff>77470</xdr:rowOff>
    </xdr:to>
    <xdr:sp macro="" textlink="">
      <xdr:nvSpPr>
        <xdr:cNvPr id="488" name="楕円 487"/>
        <xdr:cNvSpPr/>
      </xdr:nvSpPr>
      <xdr:spPr>
        <a:xfrm>
          <a:off x="6921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68580</xdr:rowOff>
    </xdr:from>
    <xdr:ext cx="523240" cy="259080"/>
    <xdr:sp macro="" textlink="">
      <xdr:nvSpPr>
        <xdr:cNvPr id="489" name="テキスト ボックス 488"/>
        <xdr:cNvSpPr txBox="1"/>
      </xdr:nvSpPr>
      <xdr:spPr>
        <a:xfrm>
          <a:off x="6704965" y="170421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7170"/>
    <xdr:sp macro="" textlink="">
      <xdr:nvSpPr>
        <xdr:cNvPr id="498" name="テキスト ボックス 497"/>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7490" cy="259080"/>
    <xdr:sp macro="" textlink="">
      <xdr:nvSpPr>
        <xdr:cNvPr id="501" name="テキスト ボックス 500"/>
        <xdr:cNvSpPr txBox="1"/>
      </xdr:nvSpPr>
      <xdr:spPr>
        <a:xfrm>
          <a:off x="12197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4200" cy="259080"/>
    <xdr:sp macro="" textlink="">
      <xdr:nvSpPr>
        <xdr:cNvPr id="503" name="テキスト ボックス 502"/>
        <xdr:cNvSpPr txBox="1"/>
      </xdr:nvSpPr>
      <xdr:spPr>
        <a:xfrm>
          <a:off x="11850370" y="6207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4200" cy="248920"/>
    <xdr:sp macro="" textlink="">
      <xdr:nvSpPr>
        <xdr:cNvPr id="505" name="テキスト ボックス 504"/>
        <xdr:cNvSpPr txBox="1"/>
      </xdr:nvSpPr>
      <xdr:spPr>
        <a:xfrm>
          <a:off x="11850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4200" cy="259080"/>
    <xdr:sp macro="" textlink="">
      <xdr:nvSpPr>
        <xdr:cNvPr id="507" name="テキスト ボックス 506"/>
        <xdr:cNvSpPr txBox="1"/>
      </xdr:nvSpPr>
      <xdr:spPr>
        <a:xfrm>
          <a:off x="11850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74370" cy="259080"/>
    <xdr:sp macro="" textlink="">
      <xdr:nvSpPr>
        <xdr:cNvPr id="509" name="テキスト ボックス 508"/>
        <xdr:cNvSpPr txBox="1"/>
      </xdr:nvSpPr>
      <xdr:spPr>
        <a:xfrm>
          <a:off x="11760200" y="5064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74370" cy="248920"/>
    <xdr:sp macro="" textlink="">
      <xdr:nvSpPr>
        <xdr:cNvPr id="511" name="テキスト ボックス 510"/>
        <xdr:cNvSpPr txBox="1"/>
      </xdr:nvSpPr>
      <xdr:spPr>
        <a:xfrm>
          <a:off x="11760200" y="4683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48285"/>
    <xdr:sp macro="" textlink="">
      <xdr:nvSpPr>
        <xdr:cNvPr id="514" name="災害復旧事業費最小値テキスト"/>
        <xdr:cNvSpPr txBox="1"/>
      </xdr:nvSpPr>
      <xdr:spPr>
        <a:xfrm>
          <a:off x="16370300" y="6753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48285"/>
    <xdr:sp macro="" textlink="">
      <xdr:nvSpPr>
        <xdr:cNvPr id="516" name="災害復旧事業費最大値テキスト"/>
        <xdr:cNvSpPr txBox="1"/>
      </xdr:nvSpPr>
      <xdr:spPr>
        <a:xfrm>
          <a:off x="16370300" y="507301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6350</xdr:rowOff>
    </xdr:from>
    <xdr:to xmlns:xdr="http://schemas.openxmlformats.org/drawingml/2006/spreadsheetDrawing">
      <xdr:col>85</xdr:col>
      <xdr:colOff>127000</xdr:colOff>
      <xdr:row>39</xdr:row>
      <xdr:rowOff>38100</xdr:rowOff>
    </xdr:to>
    <xdr:cxnSp macro="">
      <xdr:nvCxnSpPr>
        <xdr:cNvPr id="518" name="直線コネクタ 517"/>
        <xdr:cNvCxnSpPr/>
      </xdr:nvCxnSpPr>
      <xdr:spPr>
        <a:xfrm flipV="1">
          <a:off x="15481300" y="66929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111125</xdr:rowOff>
    </xdr:from>
    <xdr:ext cx="534670" cy="249555"/>
    <xdr:sp macro="" textlink="">
      <xdr:nvSpPr>
        <xdr:cNvPr id="519" name="災害復旧事業費平均値テキスト"/>
        <xdr:cNvSpPr txBox="1"/>
      </xdr:nvSpPr>
      <xdr:spPr>
        <a:xfrm>
          <a:off x="16370300" y="66262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38100</xdr:rowOff>
    </xdr:from>
    <xdr:to xmlns:xdr="http://schemas.openxmlformats.org/drawingml/2006/spreadsheetDrawing">
      <xdr:col>81</xdr:col>
      <xdr:colOff>50800</xdr:colOff>
      <xdr:row>39</xdr:row>
      <xdr:rowOff>39370</xdr:rowOff>
    </xdr:to>
    <xdr:cxnSp macro="">
      <xdr:nvCxnSpPr>
        <xdr:cNvPr id="521" name="直線コネクタ 520"/>
        <xdr:cNvCxnSpPr/>
      </xdr:nvCxnSpPr>
      <xdr:spPr>
        <a:xfrm flipV="1">
          <a:off x="14592300" y="6724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78105</xdr:rowOff>
    </xdr:from>
    <xdr:ext cx="523240" cy="248285"/>
    <xdr:sp macro="" textlink="">
      <xdr:nvSpPr>
        <xdr:cNvPr id="523" name="テキスト ボックス 522"/>
        <xdr:cNvSpPr txBox="1"/>
      </xdr:nvSpPr>
      <xdr:spPr>
        <a:xfrm>
          <a:off x="15213965" y="64217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38100</xdr:rowOff>
    </xdr:from>
    <xdr:to xmlns:xdr="http://schemas.openxmlformats.org/drawingml/2006/spreadsheetDrawing">
      <xdr:col>76</xdr:col>
      <xdr:colOff>114300</xdr:colOff>
      <xdr:row>39</xdr:row>
      <xdr:rowOff>39370</xdr:rowOff>
    </xdr:to>
    <xdr:cxnSp macro="">
      <xdr:nvCxnSpPr>
        <xdr:cNvPr id="524" name="直線コネクタ 523"/>
        <xdr:cNvCxnSpPr/>
      </xdr:nvCxnSpPr>
      <xdr:spPr>
        <a:xfrm>
          <a:off x="13703300" y="6724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23240" cy="259080"/>
    <xdr:sp macro="" textlink="">
      <xdr:nvSpPr>
        <xdr:cNvPr id="526" name="テキスト ボックス 525"/>
        <xdr:cNvSpPr txBox="1"/>
      </xdr:nvSpPr>
      <xdr:spPr>
        <a:xfrm>
          <a:off x="14324965" y="64236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27305</xdr:rowOff>
    </xdr:from>
    <xdr:to xmlns:xdr="http://schemas.openxmlformats.org/drawingml/2006/spreadsheetDrawing">
      <xdr:col>71</xdr:col>
      <xdr:colOff>177800</xdr:colOff>
      <xdr:row>39</xdr:row>
      <xdr:rowOff>38100</xdr:rowOff>
    </xdr:to>
    <xdr:cxnSp macro="">
      <xdr:nvCxnSpPr>
        <xdr:cNvPr id="527" name="直線コネクタ 526"/>
        <xdr:cNvCxnSpPr/>
      </xdr:nvCxnSpPr>
      <xdr:spPr>
        <a:xfrm>
          <a:off x="12814300" y="6713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23240" cy="259080"/>
    <xdr:sp macro="" textlink="">
      <xdr:nvSpPr>
        <xdr:cNvPr id="529" name="テキスト ボックス 528"/>
        <xdr:cNvSpPr txBox="1"/>
      </xdr:nvSpPr>
      <xdr:spPr>
        <a:xfrm>
          <a:off x="13435965" y="64255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82550</xdr:rowOff>
    </xdr:from>
    <xdr:ext cx="523240" cy="259080"/>
    <xdr:sp macro="" textlink="">
      <xdr:nvSpPr>
        <xdr:cNvPr id="531" name="テキスト ボックス 530"/>
        <xdr:cNvSpPr txBox="1"/>
      </xdr:nvSpPr>
      <xdr:spPr>
        <a:xfrm>
          <a:off x="12546965" y="64262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127000</xdr:rowOff>
    </xdr:from>
    <xdr:to xmlns:xdr="http://schemas.openxmlformats.org/drawingml/2006/spreadsheetDrawing">
      <xdr:col>85</xdr:col>
      <xdr:colOff>177800</xdr:colOff>
      <xdr:row>39</xdr:row>
      <xdr:rowOff>57150</xdr:rowOff>
    </xdr:to>
    <xdr:sp macro="" textlink="">
      <xdr:nvSpPr>
        <xdr:cNvPr id="537" name="楕円 536"/>
        <xdr:cNvSpPr/>
      </xdr:nvSpPr>
      <xdr:spPr>
        <a:xfrm>
          <a:off x="16268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86360</xdr:rowOff>
    </xdr:from>
    <xdr:ext cx="534670" cy="251460"/>
    <xdr:sp macro="" textlink="">
      <xdr:nvSpPr>
        <xdr:cNvPr id="538" name="災害復旧事業費該当値テキスト"/>
        <xdr:cNvSpPr txBox="1"/>
      </xdr:nvSpPr>
      <xdr:spPr>
        <a:xfrm>
          <a:off x="16370300" y="6430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158750</xdr:rowOff>
    </xdr:from>
    <xdr:to xmlns:xdr="http://schemas.openxmlformats.org/drawingml/2006/spreadsheetDrawing">
      <xdr:col>81</xdr:col>
      <xdr:colOff>101600</xdr:colOff>
      <xdr:row>39</xdr:row>
      <xdr:rowOff>88900</xdr:rowOff>
    </xdr:to>
    <xdr:sp macro="" textlink="">
      <xdr:nvSpPr>
        <xdr:cNvPr id="539" name="楕円 538"/>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80010</xdr:rowOff>
    </xdr:from>
    <xdr:ext cx="458470" cy="259080"/>
    <xdr:sp macro="" textlink="">
      <xdr:nvSpPr>
        <xdr:cNvPr id="540" name="テキスト ボックス 539"/>
        <xdr:cNvSpPr txBox="1"/>
      </xdr:nvSpPr>
      <xdr:spPr>
        <a:xfrm>
          <a:off x="15246350" y="6766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160020</xdr:rowOff>
    </xdr:from>
    <xdr:to xmlns:xdr="http://schemas.openxmlformats.org/drawingml/2006/spreadsheetDrawing">
      <xdr:col>76</xdr:col>
      <xdr:colOff>165100</xdr:colOff>
      <xdr:row>39</xdr:row>
      <xdr:rowOff>90170</xdr:rowOff>
    </xdr:to>
    <xdr:sp macro="" textlink="">
      <xdr:nvSpPr>
        <xdr:cNvPr id="541" name="楕円 540"/>
        <xdr:cNvSpPr/>
      </xdr:nvSpPr>
      <xdr:spPr>
        <a:xfrm>
          <a:off x="14541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81280</xdr:rowOff>
    </xdr:from>
    <xdr:ext cx="458470" cy="259080"/>
    <xdr:sp macro="" textlink="">
      <xdr:nvSpPr>
        <xdr:cNvPr id="542" name="テキスト ボックス 541"/>
        <xdr:cNvSpPr txBox="1"/>
      </xdr:nvSpPr>
      <xdr:spPr>
        <a:xfrm>
          <a:off x="14357350" y="67678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158750</xdr:rowOff>
    </xdr:from>
    <xdr:to xmlns:xdr="http://schemas.openxmlformats.org/drawingml/2006/spreadsheetDrawing">
      <xdr:col>72</xdr:col>
      <xdr:colOff>38100</xdr:colOff>
      <xdr:row>39</xdr:row>
      <xdr:rowOff>88900</xdr:rowOff>
    </xdr:to>
    <xdr:sp macro="" textlink="">
      <xdr:nvSpPr>
        <xdr:cNvPr id="543" name="楕円 542"/>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80010</xdr:rowOff>
    </xdr:from>
    <xdr:ext cx="458470" cy="259080"/>
    <xdr:sp macro="" textlink="">
      <xdr:nvSpPr>
        <xdr:cNvPr id="544" name="テキスト ボックス 543"/>
        <xdr:cNvSpPr txBox="1"/>
      </xdr:nvSpPr>
      <xdr:spPr>
        <a:xfrm>
          <a:off x="13468350" y="6766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147955</xdr:rowOff>
    </xdr:from>
    <xdr:to xmlns:xdr="http://schemas.openxmlformats.org/drawingml/2006/spreadsheetDrawing">
      <xdr:col>67</xdr:col>
      <xdr:colOff>101600</xdr:colOff>
      <xdr:row>39</xdr:row>
      <xdr:rowOff>78105</xdr:rowOff>
    </xdr:to>
    <xdr:sp macro="" textlink="">
      <xdr:nvSpPr>
        <xdr:cNvPr id="545" name="楕円 544"/>
        <xdr:cNvSpPr/>
      </xdr:nvSpPr>
      <xdr:spPr>
        <a:xfrm>
          <a:off x="1276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69215</xdr:rowOff>
    </xdr:from>
    <xdr:ext cx="523240" cy="259080"/>
    <xdr:sp macro="" textlink="">
      <xdr:nvSpPr>
        <xdr:cNvPr id="546" name="テキスト ボックス 545"/>
        <xdr:cNvSpPr txBox="1"/>
      </xdr:nvSpPr>
      <xdr:spPr>
        <a:xfrm>
          <a:off x="12546965" y="6755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7170"/>
    <xdr:sp macro="" textlink="">
      <xdr:nvSpPr>
        <xdr:cNvPr id="555" name="テキスト ボックス 554"/>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37490" cy="259080"/>
    <xdr:sp macro="" textlink="">
      <xdr:nvSpPr>
        <xdr:cNvPr id="558" name="テキスト ボックス 557"/>
        <xdr:cNvSpPr txBox="1"/>
      </xdr:nvSpPr>
      <xdr:spPr>
        <a:xfrm>
          <a:off x="12197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55930" cy="259080"/>
    <xdr:sp macro="" textlink="">
      <xdr:nvSpPr>
        <xdr:cNvPr id="560" name="テキスト ボックス 559"/>
        <xdr:cNvSpPr txBox="1"/>
      </xdr:nvSpPr>
      <xdr:spPr>
        <a:xfrm>
          <a:off x="11978640" y="9636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55930" cy="248920"/>
    <xdr:sp macro="" textlink="">
      <xdr:nvSpPr>
        <xdr:cNvPr id="562" name="テキスト ボックス 561"/>
        <xdr:cNvSpPr txBox="1"/>
      </xdr:nvSpPr>
      <xdr:spPr>
        <a:xfrm>
          <a:off x="11978640" y="9255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55930" cy="259080"/>
    <xdr:sp macro="" textlink="">
      <xdr:nvSpPr>
        <xdr:cNvPr id="564" name="テキスト ボックス 563"/>
        <xdr:cNvSpPr txBox="1"/>
      </xdr:nvSpPr>
      <xdr:spPr>
        <a:xfrm>
          <a:off x="11978640" y="887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55930" cy="259080"/>
    <xdr:sp macro="" textlink="">
      <xdr:nvSpPr>
        <xdr:cNvPr id="566" name="テキスト ボックス 565"/>
        <xdr:cNvSpPr txBox="1"/>
      </xdr:nvSpPr>
      <xdr:spPr>
        <a:xfrm>
          <a:off x="11978640" y="8493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55930" cy="248920"/>
    <xdr:sp macro="" textlink="">
      <xdr:nvSpPr>
        <xdr:cNvPr id="568" name="テキスト ボックス 567"/>
        <xdr:cNvSpPr txBox="1"/>
      </xdr:nvSpPr>
      <xdr:spPr>
        <a:xfrm>
          <a:off x="11978640" y="8112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1460"/>
    <xdr:sp macro="" textlink="">
      <xdr:nvSpPr>
        <xdr:cNvPr id="580" name="テキスト ボックス 579"/>
        <xdr:cNvSpPr txBox="1"/>
      </xdr:nvSpPr>
      <xdr:spPr>
        <a:xfrm>
          <a:off x="15324455" y="98704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38125" cy="251460"/>
    <xdr:sp macro="" textlink="">
      <xdr:nvSpPr>
        <xdr:cNvPr id="583" name="テキスト ボックス 582"/>
        <xdr:cNvSpPr txBox="1"/>
      </xdr:nvSpPr>
      <xdr:spPr>
        <a:xfrm>
          <a:off x="14467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38125" cy="251460"/>
    <xdr:sp macro="" textlink="">
      <xdr:nvSpPr>
        <xdr:cNvPr id="586" name="テキスト ボックス 585"/>
        <xdr:cNvSpPr txBox="1"/>
      </xdr:nvSpPr>
      <xdr:spPr>
        <a:xfrm>
          <a:off x="13578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38125" cy="251460"/>
    <xdr:sp macro="" textlink="">
      <xdr:nvSpPr>
        <xdr:cNvPr id="588" name="テキスト ボックス 587"/>
        <xdr:cNvSpPr txBox="1"/>
      </xdr:nvSpPr>
      <xdr:spPr>
        <a:xfrm>
          <a:off x="12689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38125" cy="251460"/>
    <xdr:sp macro="" textlink="">
      <xdr:nvSpPr>
        <xdr:cNvPr id="597" name="テキスト ボックス 596"/>
        <xdr:cNvSpPr txBox="1"/>
      </xdr:nvSpPr>
      <xdr:spPr>
        <a:xfrm>
          <a:off x="15356840" y="10201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38125" cy="248920"/>
    <xdr:sp macro="" textlink="">
      <xdr:nvSpPr>
        <xdr:cNvPr id="599" name="テキスト ボックス 598"/>
        <xdr:cNvSpPr txBox="1"/>
      </xdr:nvSpPr>
      <xdr:spPr>
        <a:xfrm>
          <a:off x="14467840" y="9884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38125" cy="248920"/>
    <xdr:sp macro="" textlink="">
      <xdr:nvSpPr>
        <xdr:cNvPr id="601" name="テキスト ボックス 600"/>
        <xdr:cNvSpPr txBox="1"/>
      </xdr:nvSpPr>
      <xdr:spPr>
        <a:xfrm>
          <a:off x="13578840" y="9884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38125" cy="248920"/>
    <xdr:sp macro="" textlink="">
      <xdr:nvSpPr>
        <xdr:cNvPr id="603" name="テキスト ボックス 602"/>
        <xdr:cNvSpPr txBox="1"/>
      </xdr:nvSpPr>
      <xdr:spPr>
        <a:xfrm>
          <a:off x="12689840" y="98844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7170"/>
    <xdr:sp macro="" textlink="">
      <xdr:nvSpPr>
        <xdr:cNvPr id="612" name="テキスト ボックス 611"/>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7490" cy="259080"/>
    <xdr:sp macro="" textlink="">
      <xdr:nvSpPr>
        <xdr:cNvPr id="615" name="テキスト ボックス 614"/>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4200" cy="259080"/>
    <xdr:sp macro="" textlink="">
      <xdr:nvSpPr>
        <xdr:cNvPr id="617" name="テキスト ボックス 616"/>
        <xdr:cNvSpPr txBox="1"/>
      </xdr:nvSpPr>
      <xdr:spPr>
        <a:xfrm>
          <a:off x="11850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4200" cy="248920"/>
    <xdr:sp macro="" textlink="">
      <xdr:nvSpPr>
        <xdr:cNvPr id="619" name="テキスト ボックス 618"/>
        <xdr:cNvSpPr txBox="1"/>
      </xdr:nvSpPr>
      <xdr:spPr>
        <a:xfrm>
          <a:off x="11850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4200" cy="259080"/>
    <xdr:sp macro="" textlink="">
      <xdr:nvSpPr>
        <xdr:cNvPr id="621" name="テキスト ボックス 620"/>
        <xdr:cNvSpPr txBox="1"/>
      </xdr:nvSpPr>
      <xdr:spPr>
        <a:xfrm>
          <a:off x="11850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4200" cy="259080"/>
    <xdr:sp macro="" textlink="">
      <xdr:nvSpPr>
        <xdr:cNvPr id="623" name="テキスト ボックス 622"/>
        <xdr:cNvSpPr txBox="1"/>
      </xdr:nvSpPr>
      <xdr:spPr>
        <a:xfrm>
          <a:off x="11850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74370" cy="248920"/>
    <xdr:sp macro="" textlink="">
      <xdr:nvSpPr>
        <xdr:cNvPr id="625" name="テキスト ボックス 624"/>
        <xdr:cNvSpPr txBox="1"/>
      </xdr:nvSpPr>
      <xdr:spPr>
        <a:xfrm>
          <a:off x="11760200" y="11541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0825"/>
    <xdr:sp macro="" textlink="">
      <xdr:nvSpPr>
        <xdr:cNvPr id="628" name="公債費最小値テキスト"/>
        <xdr:cNvSpPr txBox="1"/>
      </xdr:nvSpPr>
      <xdr:spPr>
        <a:xfrm>
          <a:off x="16370300" y="135286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155575</xdr:rowOff>
    </xdr:from>
    <xdr:to xmlns:xdr="http://schemas.openxmlformats.org/drawingml/2006/spreadsheetDrawing">
      <xdr:col>85</xdr:col>
      <xdr:colOff>127000</xdr:colOff>
      <xdr:row>77</xdr:row>
      <xdr:rowOff>163195</xdr:rowOff>
    </xdr:to>
    <xdr:cxnSp macro="">
      <xdr:nvCxnSpPr>
        <xdr:cNvPr id="632" name="直線コネクタ 631"/>
        <xdr:cNvCxnSpPr/>
      </xdr:nvCxnSpPr>
      <xdr:spPr>
        <a:xfrm>
          <a:off x="15481300" y="133572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30480</xdr:rowOff>
    </xdr:from>
    <xdr:ext cx="598805" cy="250190"/>
    <xdr:sp macro="" textlink="">
      <xdr:nvSpPr>
        <xdr:cNvPr id="633" name="公債費平均値テキスト"/>
        <xdr:cNvSpPr txBox="1"/>
      </xdr:nvSpPr>
      <xdr:spPr>
        <a:xfrm>
          <a:off x="16370300" y="1306068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155575</xdr:rowOff>
    </xdr:from>
    <xdr:to xmlns:xdr="http://schemas.openxmlformats.org/drawingml/2006/spreadsheetDrawing">
      <xdr:col>81</xdr:col>
      <xdr:colOff>50800</xdr:colOff>
      <xdr:row>77</xdr:row>
      <xdr:rowOff>161290</xdr:rowOff>
    </xdr:to>
    <xdr:cxnSp macro="">
      <xdr:nvCxnSpPr>
        <xdr:cNvPr id="635" name="直線コネクタ 634"/>
        <xdr:cNvCxnSpPr/>
      </xdr:nvCxnSpPr>
      <xdr:spPr>
        <a:xfrm flipV="1">
          <a:off x="14592300" y="133572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128905</xdr:rowOff>
    </xdr:from>
    <xdr:ext cx="587375" cy="259080"/>
    <xdr:sp macro="" textlink="">
      <xdr:nvSpPr>
        <xdr:cNvPr id="637" name="テキスト ボックス 636"/>
        <xdr:cNvSpPr txBox="1"/>
      </xdr:nvSpPr>
      <xdr:spPr>
        <a:xfrm>
          <a:off x="15181580" y="129876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161290</xdr:rowOff>
    </xdr:from>
    <xdr:to xmlns:xdr="http://schemas.openxmlformats.org/drawingml/2006/spreadsheetDrawing">
      <xdr:col>76</xdr:col>
      <xdr:colOff>114300</xdr:colOff>
      <xdr:row>77</xdr:row>
      <xdr:rowOff>170180</xdr:rowOff>
    </xdr:to>
    <xdr:cxnSp macro="">
      <xdr:nvCxnSpPr>
        <xdr:cNvPr id="638" name="直線コネクタ 637"/>
        <xdr:cNvCxnSpPr/>
      </xdr:nvCxnSpPr>
      <xdr:spPr>
        <a:xfrm flipV="1">
          <a:off x="13703300" y="13362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154940</xdr:rowOff>
    </xdr:from>
    <xdr:ext cx="587375" cy="251460"/>
    <xdr:sp macro="" textlink="">
      <xdr:nvSpPr>
        <xdr:cNvPr id="640" name="テキスト ボックス 639"/>
        <xdr:cNvSpPr txBox="1"/>
      </xdr:nvSpPr>
      <xdr:spPr>
        <a:xfrm>
          <a:off x="14292580" y="130136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170180</xdr:rowOff>
    </xdr:from>
    <xdr:to xmlns:xdr="http://schemas.openxmlformats.org/drawingml/2006/spreadsheetDrawing">
      <xdr:col>71</xdr:col>
      <xdr:colOff>177800</xdr:colOff>
      <xdr:row>78</xdr:row>
      <xdr:rowOff>1905</xdr:rowOff>
    </xdr:to>
    <xdr:cxnSp macro="">
      <xdr:nvCxnSpPr>
        <xdr:cNvPr id="641" name="直線コネクタ 640"/>
        <xdr:cNvCxnSpPr/>
      </xdr:nvCxnSpPr>
      <xdr:spPr>
        <a:xfrm flipV="1">
          <a:off x="12814300" y="13371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87375" cy="248920"/>
    <xdr:sp macro="" textlink="">
      <xdr:nvSpPr>
        <xdr:cNvPr id="643" name="テキスト ボックス 642"/>
        <xdr:cNvSpPr txBox="1"/>
      </xdr:nvSpPr>
      <xdr:spPr>
        <a:xfrm>
          <a:off x="13403580" y="1302766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87375" cy="251460"/>
    <xdr:sp macro="" textlink="">
      <xdr:nvSpPr>
        <xdr:cNvPr id="645" name="テキスト ボックス 644"/>
        <xdr:cNvSpPr txBox="1"/>
      </xdr:nvSpPr>
      <xdr:spPr>
        <a:xfrm>
          <a:off x="12514580" y="1303655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112395</xdr:rowOff>
    </xdr:from>
    <xdr:to xmlns:xdr="http://schemas.openxmlformats.org/drawingml/2006/spreadsheetDrawing">
      <xdr:col>85</xdr:col>
      <xdr:colOff>177800</xdr:colOff>
      <xdr:row>78</xdr:row>
      <xdr:rowOff>42545</xdr:rowOff>
    </xdr:to>
    <xdr:sp macro="" textlink="">
      <xdr:nvSpPr>
        <xdr:cNvPr id="651" name="楕円 650"/>
        <xdr:cNvSpPr/>
      </xdr:nvSpPr>
      <xdr:spPr>
        <a:xfrm>
          <a:off x="16268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90805</xdr:rowOff>
    </xdr:from>
    <xdr:ext cx="598805" cy="258445"/>
    <xdr:sp macro="" textlink="">
      <xdr:nvSpPr>
        <xdr:cNvPr id="652" name="公債費該当値テキスト"/>
        <xdr:cNvSpPr txBox="1"/>
      </xdr:nvSpPr>
      <xdr:spPr>
        <a:xfrm>
          <a:off x="16370300" y="13292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104775</xdr:rowOff>
    </xdr:from>
    <xdr:to xmlns:xdr="http://schemas.openxmlformats.org/drawingml/2006/spreadsheetDrawing">
      <xdr:col>81</xdr:col>
      <xdr:colOff>101600</xdr:colOff>
      <xdr:row>78</xdr:row>
      <xdr:rowOff>34925</xdr:rowOff>
    </xdr:to>
    <xdr:sp macro="" textlink="">
      <xdr:nvSpPr>
        <xdr:cNvPr id="653" name="楕円 652"/>
        <xdr:cNvSpPr/>
      </xdr:nvSpPr>
      <xdr:spPr>
        <a:xfrm>
          <a:off x="15430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26035</xdr:rowOff>
    </xdr:from>
    <xdr:ext cx="587375" cy="259080"/>
    <xdr:sp macro="" textlink="">
      <xdr:nvSpPr>
        <xdr:cNvPr id="654" name="テキスト ボックス 653"/>
        <xdr:cNvSpPr txBox="1"/>
      </xdr:nvSpPr>
      <xdr:spPr>
        <a:xfrm>
          <a:off x="15181580" y="133991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110490</xdr:rowOff>
    </xdr:from>
    <xdr:to xmlns:xdr="http://schemas.openxmlformats.org/drawingml/2006/spreadsheetDrawing">
      <xdr:col>76</xdr:col>
      <xdr:colOff>165100</xdr:colOff>
      <xdr:row>78</xdr:row>
      <xdr:rowOff>40640</xdr:rowOff>
    </xdr:to>
    <xdr:sp macro="" textlink="">
      <xdr:nvSpPr>
        <xdr:cNvPr id="655" name="楕円 654"/>
        <xdr:cNvSpPr/>
      </xdr:nvSpPr>
      <xdr:spPr>
        <a:xfrm>
          <a:off x="14541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31750</xdr:rowOff>
    </xdr:from>
    <xdr:ext cx="587375" cy="248920"/>
    <xdr:sp macro="" textlink="">
      <xdr:nvSpPr>
        <xdr:cNvPr id="656" name="テキスト ボックス 655"/>
        <xdr:cNvSpPr txBox="1"/>
      </xdr:nvSpPr>
      <xdr:spPr>
        <a:xfrm>
          <a:off x="14292580" y="1340485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119380</xdr:rowOff>
    </xdr:from>
    <xdr:to xmlns:xdr="http://schemas.openxmlformats.org/drawingml/2006/spreadsheetDrawing">
      <xdr:col>72</xdr:col>
      <xdr:colOff>38100</xdr:colOff>
      <xdr:row>78</xdr:row>
      <xdr:rowOff>49530</xdr:rowOff>
    </xdr:to>
    <xdr:sp macro="" textlink="">
      <xdr:nvSpPr>
        <xdr:cNvPr id="657" name="楕円 656"/>
        <xdr:cNvSpPr/>
      </xdr:nvSpPr>
      <xdr:spPr>
        <a:xfrm>
          <a:off x="13652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40640</xdr:rowOff>
    </xdr:from>
    <xdr:ext cx="587375" cy="251460"/>
    <xdr:sp macro="" textlink="">
      <xdr:nvSpPr>
        <xdr:cNvPr id="658" name="テキスト ボックス 657"/>
        <xdr:cNvSpPr txBox="1"/>
      </xdr:nvSpPr>
      <xdr:spPr>
        <a:xfrm>
          <a:off x="13403580" y="1341374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122555</xdr:rowOff>
    </xdr:from>
    <xdr:to xmlns:xdr="http://schemas.openxmlformats.org/drawingml/2006/spreadsheetDrawing">
      <xdr:col>67</xdr:col>
      <xdr:colOff>101600</xdr:colOff>
      <xdr:row>78</xdr:row>
      <xdr:rowOff>52705</xdr:rowOff>
    </xdr:to>
    <xdr:sp macro="" textlink="">
      <xdr:nvSpPr>
        <xdr:cNvPr id="659" name="楕円 658"/>
        <xdr:cNvSpPr/>
      </xdr:nvSpPr>
      <xdr:spPr>
        <a:xfrm>
          <a:off x="12763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43815</xdr:rowOff>
    </xdr:from>
    <xdr:ext cx="587375" cy="248285"/>
    <xdr:sp macro="" textlink="">
      <xdr:nvSpPr>
        <xdr:cNvPr id="660" name="テキスト ボックス 659"/>
        <xdr:cNvSpPr txBox="1"/>
      </xdr:nvSpPr>
      <xdr:spPr>
        <a:xfrm>
          <a:off x="12514580" y="1341691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8455" cy="217170"/>
    <xdr:sp macro="" textlink="">
      <xdr:nvSpPr>
        <xdr:cNvPr id="669" name="テキスト ボックス 668"/>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7490" cy="259080"/>
    <xdr:sp macro="" textlink="">
      <xdr:nvSpPr>
        <xdr:cNvPr id="672" name="テキスト ボックス 671"/>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4200" cy="259080"/>
    <xdr:sp macro="" textlink="">
      <xdr:nvSpPr>
        <xdr:cNvPr id="674" name="テキスト ボックス 673"/>
        <xdr:cNvSpPr txBox="1"/>
      </xdr:nvSpPr>
      <xdr:spPr>
        <a:xfrm>
          <a:off x="11850370" y="1649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4200" cy="248920"/>
    <xdr:sp macro="" textlink="">
      <xdr:nvSpPr>
        <xdr:cNvPr id="676" name="テキスト ボックス 675"/>
        <xdr:cNvSpPr txBox="1"/>
      </xdr:nvSpPr>
      <xdr:spPr>
        <a:xfrm>
          <a:off x="11850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4200" cy="259080"/>
    <xdr:sp macro="" textlink="">
      <xdr:nvSpPr>
        <xdr:cNvPr id="678" name="テキスト ボックス 677"/>
        <xdr:cNvSpPr txBox="1"/>
      </xdr:nvSpPr>
      <xdr:spPr>
        <a:xfrm>
          <a:off x="11850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74370" cy="259080"/>
    <xdr:sp macro="" textlink="">
      <xdr:nvSpPr>
        <xdr:cNvPr id="680" name="テキスト ボックス 679"/>
        <xdr:cNvSpPr txBox="1"/>
      </xdr:nvSpPr>
      <xdr:spPr>
        <a:xfrm>
          <a:off x="11760200" y="15351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4370" cy="248920"/>
    <xdr:sp macro="" textlink="">
      <xdr:nvSpPr>
        <xdr:cNvPr id="682" name="テキスト ボックス 681"/>
        <xdr:cNvSpPr txBox="1"/>
      </xdr:nvSpPr>
      <xdr:spPr>
        <a:xfrm>
          <a:off x="11760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1460"/>
    <xdr:sp macro="" textlink="">
      <xdr:nvSpPr>
        <xdr:cNvPr id="685" name="積立金最小値テキスト"/>
        <xdr:cNvSpPr txBox="1"/>
      </xdr:nvSpPr>
      <xdr:spPr>
        <a:xfrm>
          <a:off x="16370300" y="17014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0825"/>
    <xdr:sp macro="" textlink="">
      <xdr:nvSpPr>
        <xdr:cNvPr id="687" name="積立金最大値テキスト"/>
        <xdr:cNvSpPr txBox="1"/>
      </xdr:nvSpPr>
      <xdr:spPr>
        <a:xfrm>
          <a:off x="16370300" y="15300325"/>
          <a:ext cx="6902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79375</xdr:rowOff>
    </xdr:from>
    <xdr:to xmlns:xdr="http://schemas.openxmlformats.org/drawingml/2006/spreadsheetDrawing">
      <xdr:col>85</xdr:col>
      <xdr:colOff>127000</xdr:colOff>
      <xdr:row>98</xdr:row>
      <xdr:rowOff>135890</xdr:rowOff>
    </xdr:to>
    <xdr:cxnSp macro="">
      <xdr:nvCxnSpPr>
        <xdr:cNvPr id="689" name="直線コネクタ 688"/>
        <xdr:cNvCxnSpPr/>
      </xdr:nvCxnSpPr>
      <xdr:spPr>
        <a:xfrm flipV="1">
          <a:off x="15481300" y="1688147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45720</xdr:rowOff>
    </xdr:from>
    <xdr:ext cx="598805" cy="259080"/>
    <xdr:sp macro="" textlink="">
      <xdr:nvSpPr>
        <xdr:cNvPr id="690" name="積立金平均値テキスト"/>
        <xdr:cNvSpPr txBox="1"/>
      </xdr:nvSpPr>
      <xdr:spPr>
        <a:xfrm>
          <a:off x="16370300" y="1667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57150</xdr:rowOff>
    </xdr:from>
    <xdr:to xmlns:xdr="http://schemas.openxmlformats.org/drawingml/2006/spreadsheetDrawing">
      <xdr:col>81</xdr:col>
      <xdr:colOff>50800</xdr:colOff>
      <xdr:row>98</xdr:row>
      <xdr:rowOff>135890</xdr:rowOff>
    </xdr:to>
    <xdr:cxnSp macro="">
      <xdr:nvCxnSpPr>
        <xdr:cNvPr id="692" name="直線コネクタ 691"/>
        <xdr:cNvCxnSpPr/>
      </xdr:nvCxnSpPr>
      <xdr:spPr>
        <a:xfrm>
          <a:off x="14592300" y="168592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87375" cy="250825"/>
    <xdr:sp macro="" textlink="">
      <xdr:nvSpPr>
        <xdr:cNvPr id="694" name="テキスト ボックス 693"/>
        <xdr:cNvSpPr txBox="1"/>
      </xdr:nvSpPr>
      <xdr:spPr>
        <a:xfrm>
          <a:off x="15181580" y="1659191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57150</xdr:rowOff>
    </xdr:from>
    <xdr:to xmlns:xdr="http://schemas.openxmlformats.org/drawingml/2006/spreadsheetDrawing">
      <xdr:col>76</xdr:col>
      <xdr:colOff>114300</xdr:colOff>
      <xdr:row>98</xdr:row>
      <xdr:rowOff>166370</xdr:rowOff>
    </xdr:to>
    <xdr:cxnSp macro="">
      <xdr:nvCxnSpPr>
        <xdr:cNvPr id="695" name="直線コネクタ 694"/>
        <xdr:cNvCxnSpPr/>
      </xdr:nvCxnSpPr>
      <xdr:spPr>
        <a:xfrm flipV="1">
          <a:off x="13703300" y="168592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114300</xdr:rowOff>
    </xdr:from>
    <xdr:ext cx="587375" cy="259080"/>
    <xdr:sp macro="" textlink="">
      <xdr:nvSpPr>
        <xdr:cNvPr id="697" name="テキスト ボックス 696"/>
        <xdr:cNvSpPr txBox="1"/>
      </xdr:nvSpPr>
      <xdr:spPr>
        <a:xfrm>
          <a:off x="14292580" y="165735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166370</xdr:rowOff>
    </xdr:from>
    <xdr:to xmlns:xdr="http://schemas.openxmlformats.org/drawingml/2006/spreadsheetDrawing">
      <xdr:col>71</xdr:col>
      <xdr:colOff>177800</xdr:colOff>
      <xdr:row>99</xdr:row>
      <xdr:rowOff>24765</xdr:rowOff>
    </xdr:to>
    <xdr:cxnSp macro="">
      <xdr:nvCxnSpPr>
        <xdr:cNvPr id="698" name="直線コネクタ 697"/>
        <xdr:cNvCxnSpPr/>
      </xdr:nvCxnSpPr>
      <xdr:spPr>
        <a:xfrm flipV="1">
          <a:off x="12814300" y="169684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xdr:rowOff>
    </xdr:from>
    <xdr:ext cx="523240" cy="248285"/>
    <xdr:sp macro="" textlink="">
      <xdr:nvSpPr>
        <xdr:cNvPr id="700" name="テキスト ボックス 699"/>
        <xdr:cNvSpPr txBox="1"/>
      </xdr:nvSpPr>
      <xdr:spPr>
        <a:xfrm>
          <a:off x="13435965" y="166401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26035</xdr:rowOff>
    </xdr:from>
    <xdr:ext cx="523240" cy="259080"/>
    <xdr:sp macro="" textlink="">
      <xdr:nvSpPr>
        <xdr:cNvPr id="702" name="テキスト ボックス 701"/>
        <xdr:cNvSpPr txBox="1"/>
      </xdr:nvSpPr>
      <xdr:spPr>
        <a:xfrm>
          <a:off x="12546965" y="166566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29210</xdr:rowOff>
    </xdr:from>
    <xdr:to xmlns:xdr="http://schemas.openxmlformats.org/drawingml/2006/spreadsheetDrawing">
      <xdr:col>85</xdr:col>
      <xdr:colOff>177800</xdr:colOff>
      <xdr:row>98</xdr:row>
      <xdr:rowOff>130175</xdr:rowOff>
    </xdr:to>
    <xdr:sp macro="" textlink="">
      <xdr:nvSpPr>
        <xdr:cNvPr id="708" name="楕円 707"/>
        <xdr:cNvSpPr/>
      </xdr:nvSpPr>
      <xdr:spPr>
        <a:xfrm>
          <a:off x="162687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6985</xdr:rowOff>
    </xdr:from>
    <xdr:ext cx="598805" cy="250825"/>
    <xdr:sp macro="" textlink="">
      <xdr:nvSpPr>
        <xdr:cNvPr id="709" name="積立金該当値テキスト"/>
        <xdr:cNvSpPr txBox="1"/>
      </xdr:nvSpPr>
      <xdr:spPr>
        <a:xfrm>
          <a:off x="16370300" y="168090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85090</xdr:rowOff>
    </xdr:from>
    <xdr:to xmlns:xdr="http://schemas.openxmlformats.org/drawingml/2006/spreadsheetDrawing">
      <xdr:col>81</xdr:col>
      <xdr:colOff>101600</xdr:colOff>
      <xdr:row>99</xdr:row>
      <xdr:rowOff>15240</xdr:rowOff>
    </xdr:to>
    <xdr:sp macro="" textlink="">
      <xdr:nvSpPr>
        <xdr:cNvPr id="710" name="楕円 709"/>
        <xdr:cNvSpPr/>
      </xdr:nvSpPr>
      <xdr:spPr>
        <a:xfrm>
          <a:off x="15430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6350</xdr:rowOff>
    </xdr:from>
    <xdr:ext cx="523240" cy="251460"/>
    <xdr:sp macro="" textlink="">
      <xdr:nvSpPr>
        <xdr:cNvPr id="711" name="テキスト ボックス 710"/>
        <xdr:cNvSpPr txBox="1"/>
      </xdr:nvSpPr>
      <xdr:spPr>
        <a:xfrm>
          <a:off x="15213965" y="169799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6350</xdr:rowOff>
    </xdr:from>
    <xdr:to xmlns:xdr="http://schemas.openxmlformats.org/drawingml/2006/spreadsheetDrawing">
      <xdr:col>76</xdr:col>
      <xdr:colOff>165100</xdr:colOff>
      <xdr:row>98</xdr:row>
      <xdr:rowOff>107950</xdr:rowOff>
    </xdr:to>
    <xdr:sp macro="" textlink="">
      <xdr:nvSpPr>
        <xdr:cNvPr id="712" name="楕円 711"/>
        <xdr:cNvSpPr/>
      </xdr:nvSpPr>
      <xdr:spPr>
        <a:xfrm>
          <a:off x="14541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99060</xdr:rowOff>
    </xdr:from>
    <xdr:ext cx="587375" cy="250190"/>
    <xdr:sp macro="" textlink="">
      <xdr:nvSpPr>
        <xdr:cNvPr id="713" name="テキスト ボックス 712"/>
        <xdr:cNvSpPr txBox="1"/>
      </xdr:nvSpPr>
      <xdr:spPr>
        <a:xfrm>
          <a:off x="14292580" y="169011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114935</xdr:rowOff>
    </xdr:from>
    <xdr:to xmlns:xdr="http://schemas.openxmlformats.org/drawingml/2006/spreadsheetDrawing">
      <xdr:col>72</xdr:col>
      <xdr:colOff>38100</xdr:colOff>
      <xdr:row>99</xdr:row>
      <xdr:rowOff>45085</xdr:rowOff>
    </xdr:to>
    <xdr:sp macro="" textlink="">
      <xdr:nvSpPr>
        <xdr:cNvPr id="714" name="楕円 713"/>
        <xdr:cNvSpPr/>
      </xdr:nvSpPr>
      <xdr:spPr>
        <a:xfrm>
          <a:off x="13652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36195</xdr:rowOff>
    </xdr:from>
    <xdr:ext cx="523240" cy="259080"/>
    <xdr:sp macro="" textlink="">
      <xdr:nvSpPr>
        <xdr:cNvPr id="715" name="テキスト ボックス 714"/>
        <xdr:cNvSpPr txBox="1"/>
      </xdr:nvSpPr>
      <xdr:spPr>
        <a:xfrm>
          <a:off x="13435965" y="170097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145415</xdr:rowOff>
    </xdr:from>
    <xdr:to xmlns:xdr="http://schemas.openxmlformats.org/drawingml/2006/spreadsheetDrawing">
      <xdr:col>67</xdr:col>
      <xdr:colOff>101600</xdr:colOff>
      <xdr:row>99</xdr:row>
      <xdr:rowOff>75565</xdr:rowOff>
    </xdr:to>
    <xdr:sp macro="" textlink="">
      <xdr:nvSpPr>
        <xdr:cNvPr id="716" name="楕円 715"/>
        <xdr:cNvSpPr/>
      </xdr:nvSpPr>
      <xdr:spPr>
        <a:xfrm>
          <a:off x="12763500" y="169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66675</xdr:rowOff>
    </xdr:from>
    <xdr:ext cx="523240" cy="248285"/>
    <xdr:sp macro="" textlink="">
      <xdr:nvSpPr>
        <xdr:cNvPr id="717" name="テキスト ボックス 716"/>
        <xdr:cNvSpPr txBox="1"/>
      </xdr:nvSpPr>
      <xdr:spPr>
        <a:xfrm>
          <a:off x="12546965" y="1704022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26" name="テキスト ボックス 725"/>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7490" cy="259080"/>
    <xdr:sp macro="" textlink="">
      <xdr:nvSpPr>
        <xdr:cNvPr id="729" name="テキスト ボックス 728"/>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33" name="テキスト ボックス 732"/>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4200" cy="248920"/>
    <xdr:sp macro="" textlink="">
      <xdr:nvSpPr>
        <xdr:cNvPr id="739" name="テキスト ボックス 738"/>
        <xdr:cNvSpPr txBox="1"/>
      </xdr:nvSpPr>
      <xdr:spPr>
        <a:xfrm>
          <a:off x="17692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34925</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flipV="1">
          <a:off x="21323300" y="6207125"/>
          <a:ext cx="8382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74930</xdr:rowOff>
    </xdr:from>
    <xdr:ext cx="469900" cy="251460"/>
    <xdr:sp macro="" textlink="">
      <xdr:nvSpPr>
        <xdr:cNvPr id="747" name="投資及び出資金平均値テキスト"/>
        <xdr:cNvSpPr txBox="1"/>
      </xdr:nvSpPr>
      <xdr:spPr>
        <a:xfrm>
          <a:off x="22212300" y="65900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58470" cy="259080"/>
    <xdr:sp macro="" textlink="">
      <xdr:nvSpPr>
        <xdr:cNvPr id="751" name="テキスト ボックス 750"/>
        <xdr:cNvSpPr txBox="1"/>
      </xdr:nvSpPr>
      <xdr:spPr>
        <a:xfrm>
          <a:off x="21088350" y="64027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58470" cy="250825"/>
    <xdr:sp macro="" textlink="">
      <xdr:nvSpPr>
        <xdr:cNvPr id="754" name="テキスト ボックス 753"/>
        <xdr:cNvSpPr txBox="1"/>
      </xdr:nvSpPr>
      <xdr:spPr>
        <a:xfrm>
          <a:off x="20199350" y="640778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58470" cy="250825"/>
    <xdr:sp macro="" textlink="">
      <xdr:nvSpPr>
        <xdr:cNvPr id="757" name="テキスト ボックス 756"/>
        <xdr:cNvSpPr txBox="1"/>
      </xdr:nvSpPr>
      <xdr:spPr>
        <a:xfrm>
          <a:off x="19310350" y="640778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91440</xdr:rowOff>
    </xdr:from>
    <xdr:ext cx="458470" cy="259080"/>
    <xdr:sp macro="" textlink="">
      <xdr:nvSpPr>
        <xdr:cNvPr id="759" name="テキスト ボックス 758"/>
        <xdr:cNvSpPr txBox="1"/>
      </xdr:nvSpPr>
      <xdr:spPr>
        <a:xfrm>
          <a:off x="18421350" y="64350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155575</xdr:rowOff>
    </xdr:from>
    <xdr:to xmlns:xdr="http://schemas.openxmlformats.org/drawingml/2006/spreadsheetDrawing">
      <xdr:col>116</xdr:col>
      <xdr:colOff>114300</xdr:colOff>
      <xdr:row>36</xdr:row>
      <xdr:rowOff>86360</xdr:rowOff>
    </xdr:to>
    <xdr:sp macro="" textlink="">
      <xdr:nvSpPr>
        <xdr:cNvPr id="765" name="楕円 764"/>
        <xdr:cNvSpPr/>
      </xdr:nvSpPr>
      <xdr:spPr>
        <a:xfrm>
          <a:off x="221107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6985</xdr:rowOff>
    </xdr:from>
    <xdr:ext cx="534670" cy="250825"/>
    <xdr:sp macro="" textlink="">
      <xdr:nvSpPr>
        <xdr:cNvPr id="766" name="投資及び出資金該当値テキスト"/>
        <xdr:cNvSpPr txBox="1"/>
      </xdr:nvSpPr>
      <xdr:spPr>
        <a:xfrm>
          <a:off x="22212300" y="60077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8125" cy="251460"/>
    <xdr:sp macro="" textlink="">
      <xdr:nvSpPr>
        <xdr:cNvPr id="768" name="テキスト ボックス 767"/>
        <xdr:cNvSpPr txBox="1"/>
      </xdr:nvSpPr>
      <xdr:spPr>
        <a:xfrm>
          <a:off x="21198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8125" cy="251460"/>
    <xdr:sp macro="" textlink="">
      <xdr:nvSpPr>
        <xdr:cNvPr id="770" name="テキスト ボックス 769"/>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8125" cy="251460"/>
    <xdr:sp macro="" textlink="">
      <xdr:nvSpPr>
        <xdr:cNvPr id="772" name="テキスト ボックス 771"/>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8125" cy="251460"/>
    <xdr:sp macro="" textlink="">
      <xdr:nvSpPr>
        <xdr:cNvPr id="774" name="テキスト ボックス 773"/>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83" name="テキスト ボックス 782"/>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7490" cy="248920"/>
    <xdr:sp macro="" textlink="">
      <xdr:nvSpPr>
        <xdr:cNvPr id="786" name="テキスト ボックス 785"/>
        <xdr:cNvSpPr txBox="1"/>
      </xdr:nvSpPr>
      <xdr:spPr>
        <a:xfrm>
          <a:off x="18039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88" name="テキスト ボックス 787"/>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84200" cy="248920"/>
    <xdr:sp macro="" textlink="">
      <xdr:nvSpPr>
        <xdr:cNvPr id="790" name="テキスト ボックス 789"/>
        <xdr:cNvSpPr txBox="1"/>
      </xdr:nvSpPr>
      <xdr:spPr>
        <a:xfrm>
          <a:off x="17692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84200" cy="248920"/>
    <xdr:sp macro="" textlink="">
      <xdr:nvSpPr>
        <xdr:cNvPr id="792" name="テキスト ボックス 791"/>
        <xdr:cNvSpPr txBox="1"/>
      </xdr:nvSpPr>
      <xdr:spPr>
        <a:xfrm>
          <a:off x="17692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4200" cy="248920"/>
    <xdr:sp macro="" textlink="">
      <xdr:nvSpPr>
        <xdr:cNvPr id="794" name="テキスト ボックス 793"/>
        <xdr:cNvSpPr txBox="1"/>
      </xdr:nvSpPr>
      <xdr:spPr>
        <a:xfrm>
          <a:off x="17692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97"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0825"/>
    <xdr:sp macro="" textlink="">
      <xdr:nvSpPr>
        <xdr:cNvPr id="799" name="貸付金最大値テキスト"/>
        <xdr:cNvSpPr txBox="1"/>
      </xdr:nvSpPr>
      <xdr:spPr>
        <a:xfrm>
          <a:off x="22212300" y="84537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1" name="直線コネクタ 80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41275</xdr:rowOff>
    </xdr:from>
    <xdr:ext cx="469900" cy="250825"/>
    <xdr:sp macro="" textlink="">
      <xdr:nvSpPr>
        <xdr:cNvPr id="802" name="貸付金平均値テキスト"/>
        <xdr:cNvSpPr txBox="1"/>
      </xdr:nvSpPr>
      <xdr:spPr>
        <a:xfrm>
          <a:off x="22212300" y="98139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4" name="直線コネクタ 80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133985</xdr:rowOff>
    </xdr:from>
    <xdr:ext cx="458470" cy="249555"/>
    <xdr:sp macro="" textlink="">
      <xdr:nvSpPr>
        <xdr:cNvPr id="806" name="テキスト ボックス 805"/>
        <xdr:cNvSpPr txBox="1"/>
      </xdr:nvSpPr>
      <xdr:spPr>
        <a:xfrm>
          <a:off x="21088350" y="97351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7" name="直線コネクタ 80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133985</xdr:rowOff>
    </xdr:from>
    <xdr:ext cx="458470" cy="249555"/>
    <xdr:sp macro="" textlink="">
      <xdr:nvSpPr>
        <xdr:cNvPr id="809" name="テキスト ボックス 808"/>
        <xdr:cNvSpPr txBox="1"/>
      </xdr:nvSpPr>
      <xdr:spPr>
        <a:xfrm>
          <a:off x="20199350" y="97351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0" name="直線コネクタ 809"/>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132715</xdr:rowOff>
    </xdr:from>
    <xdr:ext cx="458470" cy="250825"/>
    <xdr:sp macro="" textlink="">
      <xdr:nvSpPr>
        <xdr:cNvPr id="812" name="テキスト ボックス 811"/>
        <xdr:cNvSpPr txBox="1"/>
      </xdr:nvSpPr>
      <xdr:spPr>
        <a:xfrm>
          <a:off x="19310350" y="973391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133985</xdr:rowOff>
    </xdr:from>
    <xdr:ext cx="458470" cy="249555"/>
    <xdr:sp macro="" textlink="">
      <xdr:nvSpPr>
        <xdr:cNvPr id="814" name="テキスト ボックス 813"/>
        <xdr:cNvSpPr txBox="1"/>
      </xdr:nvSpPr>
      <xdr:spPr>
        <a:xfrm>
          <a:off x="18421350" y="97351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21"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38125" cy="259080"/>
    <xdr:sp macro="" textlink="">
      <xdr:nvSpPr>
        <xdr:cNvPr id="823" name="テキスト ボックス 822"/>
        <xdr:cNvSpPr txBox="1"/>
      </xdr:nvSpPr>
      <xdr:spPr>
        <a:xfrm>
          <a:off x="21198840" y="10125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38125" cy="259080"/>
    <xdr:sp macro="" textlink="">
      <xdr:nvSpPr>
        <xdr:cNvPr id="825" name="テキスト ボックス 824"/>
        <xdr:cNvSpPr txBox="1"/>
      </xdr:nvSpPr>
      <xdr:spPr>
        <a:xfrm>
          <a:off x="20309840" y="10125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38125" cy="259080"/>
    <xdr:sp macro="" textlink="">
      <xdr:nvSpPr>
        <xdr:cNvPr id="827" name="テキスト ボックス 826"/>
        <xdr:cNvSpPr txBox="1"/>
      </xdr:nvSpPr>
      <xdr:spPr>
        <a:xfrm>
          <a:off x="19420840" y="10125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38125" cy="259080"/>
    <xdr:sp macro="" textlink="">
      <xdr:nvSpPr>
        <xdr:cNvPr id="829" name="テキスト ボックス 828"/>
        <xdr:cNvSpPr txBox="1"/>
      </xdr:nvSpPr>
      <xdr:spPr>
        <a:xfrm>
          <a:off x="18531840" y="10125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8455" cy="217170"/>
    <xdr:sp macro="" textlink="">
      <xdr:nvSpPr>
        <xdr:cNvPr id="838" name="テキスト ボックス 837"/>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37490" cy="259080"/>
    <xdr:sp macro="" textlink="">
      <xdr:nvSpPr>
        <xdr:cNvPr id="841" name="テキスト ボックス 840"/>
        <xdr:cNvSpPr txBox="1"/>
      </xdr:nvSpPr>
      <xdr:spPr>
        <a:xfrm>
          <a:off x="18039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84200" cy="259080"/>
    <xdr:sp macro="" textlink="">
      <xdr:nvSpPr>
        <xdr:cNvPr id="843" name="テキスト ボックス 842"/>
        <xdr:cNvSpPr txBox="1"/>
      </xdr:nvSpPr>
      <xdr:spPr>
        <a:xfrm>
          <a:off x="17692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84200" cy="248920"/>
    <xdr:sp macro="" textlink="">
      <xdr:nvSpPr>
        <xdr:cNvPr id="845" name="テキスト ボックス 844"/>
        <xdr:cNvSpPr txBox="1"/>
      </xdr:nvSpPr>
      <xdr:spPr>
        <a:xfrm>
          <a:off x="17692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4200" cy="259080"/>
    <xdr:sp macro="" textlink="">
      <xdr:nvSpPr>
        <xdr:cNvPr id="847" name="テキスト ボックス 846"/>
        <xdr:cNvSpPr txBox="1"/>
      </xdr:nvSpPr>
      <xdr:spPr>
        <a:xfrm>
          <a:off x="17692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4200" cy="259080"/>
    <xdr:sp macro="" textlink="">
      <xdr:nvSpPr>
        <xdr:cNvPr id="849" name="テキスト ボックス 848"/>
        <xdr:cNvSpPr txBox="1"/>
      </xdr:nvSpPr>
      <xdr:spPr>
        <a:xfrm>
          <a:off x="17692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200" cy="248920"/>
    <xdr:sp macro="" textlink="">
      <xdr:nvSpPr>
        <xdr:cNvPr id="851" name="テキスト ボックス 850"/>
        <xdr:cNvSpPr txBox="1"/>
      </xdr:nvSpPr>
      <xdr:spPr>
        <a:xfrm>
          <a:off x="17692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17780</xdr:rowOff>
    </xdr:from>
    <xdr:to xmlns:xdr="http://schemas.openxmlformats.org/drawingml/2006/spreadsheetDrawing">
      <xdr:col>116</xdr:col>
      <xdr:colOff>63500</xdr:colOff>
      <xdr:row>77</xdr:row>
      <xdr:rowOff>86360</xdr:rowOff>
    </xdr:to>
    <xdr:cxnSp macro="">
      <xdr:nvCxnSpPr>
        <xdr:cNvPr id="858" name="直線コネクタ 857"/>
        <xdr:cNvCxnSpPr/>
      </xdr:nvCxnSpPr>
      <xdr:spPr>
        <a:xfrm>
          <a:off x="21323300" y="13047980"/>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17780</xdr:rowOff>
    </xdr:from>
    <xdr:to xmlns:xdr="http://schemas.openxmlformats.org/drawingml/2006/spreadsheetDrawing">
      <xdr:col>111</xdr:col>
      <xdr:colOff>177800</xdr:colOff>
      <xdr:row>76</xdr:row>
      <xdr:rowOff>63500</xdr:rowOff>
    </xdr:to>
    <xdr:cxnSp macro="">
      <xdr:nvCxnSpPr>
        <xdr:cNvPr id="861" name="直線コネクタ 860"/>
        <xdr:cNvCxnSpPr/>
      </xdr:nvCxnSpPr>
      <xdr:spPr>
        <a:xfrm flipV="1">
          <a:off x="20434300" y="13047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153670</xdr:rowOff>
    </xdr:from>
    <xdr:ext cx="587375" cy="259080"/>
    <xdr:sp macro="" textlink="">
      <xdr:nvSpPr>
        <xdr:cNvPr id="863" name="テキスト ボックス 862"/>
        <xdr:cNvSpPr txBox="1"/>
      </xdr:nvSpPr>
      <xdr:spPr>
        <a:xfrm>
          <a:off x="21023580" y="131838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58420</xdr:rowOff>
    </xdr:from>
    <xdr:to xmlns:xdr="http://schemas.openxmlformats.org/drawingml/2006/spreadsheetDrawing">
      <xdr:col>107</xdr:col>
      <xdr:colOff>50800</xdr:colOff>
      <xdr:row>76</xdr:row>
      <xdr:rowOff>63500</xdr:rowOff>
    </xdr:to>
    <xdr:cxnSp macro="">
      <xdr:nvCxnSpPr>
        <xdr:cNvPr id="864" name="直線コネクタ 863"/>
        <xdr:cNvCxnSpPr/>
      </xdr:nvCxnSpPr>
      <xdr:spPr>
        <a:xfrm>
          <a:off x="19545300" y="130886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3175</xdr:rowOff>
    </xdr:from>
    <xdr:ext cx="587375" cy="259080"/>
    <xdr:sp macro="" textlink="">
      <xdr:nvSpPr>
        <xdr:cNvPr id="866" name="テキスト ボックス 865"/>
        <xdr:cNvSpPr txBox="1"/>
      </xdr:nvSpPr>
      <xdr:spPr>
        <a:xfrm>
          <a:off x="20134580" y="1320482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58420</xdr:rowOff>
    </xdr:from>
    <xdr:to xmlns:xdr="http://schemas.openxmlformats.org/drawingml/2006/spreadsheetDrawing">
      <xdr:col>102</xdr:col>
      <xdr:colOff>114300</xdr:colOff>
      <xdr:row>76</xdr:row>
      <xdr:rowOff>110490</xdr:rowOff>
    </xdr:to>
    <xdr:cxnSp macro="">
      <xdr:nvCxnSpPr>
        <xdr:cNvPr id="867" name="直線コネクタ 866"/>
        <xdr:cNvCxnSpPr/>
      </xdr:nvCxnSpPr>
      <xdr:spPr>
        <a:xfrm flipV="1">
          <a:off x="18656300" y="130886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1270</xdr:rowOff>
    </xdr:from>
    <xdr:ext cx="587375" cy="259080"/>
    <xdr:sp macro="" textlink="">
      <xdr:nvSpPr>
        <xdr:cNvPr id="869" name="テキスト ボックス 868"/>
        <xdr:cNvSpPr txBox="1"/>
      </xdr:nvSpPr>
      <xdr:spPr>
        <a:xfrm>
          <a:off x="19245580" y="132029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8890</xdr:rowOff>
    </xdr:from>
    <xdr:ext cx="587375" cy="248920"/>
    <xdr:sp macro="" textlink="">
      <xdr:nvSpPr>
        <xdr:cNvPr id="871" name="テキスト ボックス 870"/>
        <xdr:cNvSpPr txBox="1"/>
      </xdr:nvSpPr>
      <xdr:spPr>
        <a:xfrm>
          <a:off x="18356580" y="1321054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35560</xdr:rowOff>
    </xdr:from>
    <xdr:to xmlns:xdr="http://schemas.openxmlformats.org/drawingml/2006/spreadsheetDrawing">
      <xdr:col>116</xdr:col>
      <xdr:colOff>114300</xdr:colOff>
      <xdr:row>77</xdr:row>
      <xdr:rowOff>137160</xdr:rowOff>
    </xdr:to>
    <xdr:sp macro="" textlink="">
      <xdr:nvSpPr>
        <xdr:cNvPr id="877" name="楕円 876"/>
        <xdr:cNvSpPr/>
      </xdr:nvSpPr>
      <xdr:spPr>
        <a:xfrm>
          <a:off x="221107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13970</xdr:rowOff>
    </xdr:from>
    <xdr:ext cx="534670" cy="259080"/>
    <xdr:sp macro="" textlink="">
      <xdr:nvSpPr>
        <xdr:cNvPr id="878" name="繰出金該当値テキスト"/>
        <xdr:cNvSpPr txBox="1"/>
      </xdr:nvSpPr>
      <xdr:spPr>
        <a:xfrm>
          <a:off x="22212300" y="13215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137795</xdr:rowOff>
    </xdr:from>
    <xdr:to xmlns:xdr="http://schemas.openxmlformats.org/drawingml/2006/spreadsheetDrawing">
      <xdr:col>112</xdr:col>
      <xdr:colOff>38100</xdr:colOff>
      <xdr:row>76</xdr:row>
      <xdr:rowOff>67945</xdr:rowOff>
    </xdr:to>
    <xdr:sp macro="" textlink="">
      <xdr:nvSpPr>
        <xdr:cNvPr id="879" name="楕円 878"/>
        <xdr:cNvSpPr/>
      </xdr:nvSpPr>
      <xdr:spPr>
        <a:xfrm>
          <a:off x="21272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84455</xdr:rowOff>
    </xdr:from>
    <xdr:ext cx="587375" cy="259080"/>
    <xdr:sp macro="" textlink="">
      <xdr:nvSpPr>
        <xdr:cNvPr id="880" name="テキスト ボックス 879"/>
        <xdr:cNvSpPr txBox="1"/>
      </xdr:nvSpPr>
      <xdr:spPr>
        <a:xfrm>
          <a:off x="21023580" y="127717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12700</xdr:rowOff>
    </xdr:from>
    <xdr:to xmlns:xdr="http://schemas.openxmlformats.org/drawingml/2006/spreadsheetDrawing">
      <xdr:col>107</xdr:col>
      <xdr:colOff>101600</xdr:colOff>
      <xdr:row>76</xdr:row>
      <xdr:rowOff>114300</xdr:rowOff>
    </xdr:to>
    <xdr:sp macro="" textlink="">
      <xdr:nvSpPr>
        <xdr:cNvPr id="881" name="楕円 880"/>
        <xdr:cNvSpPr/>
      </xdr:nvSpPr>
      <xdr:spPr>
        <a:xfrm>
          <a:off x="20383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130810</xdr:rowOff>
    </xdr:from>
    <xdr:ext cx="587375" cy="259080"/>
    <xdr:sp macro="" textlink="">
      <xdr:nvSpPr>
        <xdr:cNvPr id="882" name="テキスト ボックス 881"/>
        <xdr:cNvSpPr txBox="1"/>
      </xdr:nvSpPr>
      <xdr:spPr>
        <a:xfrm>
          <a:off x="20134580" y="128181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7620</xdr:rowOff>
    </xdr:from>
    <xdr:to xmlns:xdr="http://schemas.openxmlformats.org/drawingml/2006/spreadsheetDrawing">
      <xdr:col>102</xdr:col>
      <xdr:colOff>165100</xdr:colOff>
      <xdr:row>76</xdr:row>
      <xdr:rowOff>109220</xdr:rowOff>
    </xdr:to>
    <xdr:sp macro="" textlink="">
      <xdr:nvSpPr>
        <xdr:cNvPr id="883" name="楕円 882"/>
        <xdr:cNvSpPr/>
      </xdr:nvSpPr>
      <xdr:spPr>
        <a:xfrm>
          <a:off x="19494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125730</xdr:rowOff>
    </xdr:from>
    <xdr:ext cx="587375" cy="259080"/>
    <xdr:sp macro="" textlink="">
      <xdr:nvSpPr>
        <xdr:cNvPr id="884" name="テキスト ボックス 883"/>
        <xdr:cNvSpPr txBox="1"/>
      </xdr:nvSpPr>
      <xdr:spPr>
        <a:xfrm>
          <a:off x="19245580" y="128130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59690</xdr:rowOff>
    </xdr:from>
    <xdr:to xmlns:xdr="http://schemas.openxmlformats.org/drawingml/2006/spreadsheetDrawing">
      <xdr:col>98</xdr:col>
      <xdr:colOff>38100</xdr:colOff>
      <xdr:row>76</xdr:row>
      <xdr:rowOff>161290</xdr:rowOff>
    </xdr:to>
    <xdr:sp macro="" textlink="">
      <xdr:nvSpPr>
        <xdr:cNvPr id="885" name="楕円 884"/>
        <xdr:cNvSpPr/>
      </xdr:nvSpPr>
      <xdr:spPr>
        <a:xfrm>
          <a:off x="18605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6350</xdr:rowOff>
    </xdr:from>
    <xdr:ext cx="587375" cy="251460"/>
    <xdr:sp macro="" textlink="">
      <xdr:nvSpPr>
        <xdr:cNvPr id="886" name="テキスト ボックス 885"/>
        <xdr:cNvSpPr txBox="1"/>
      </xdr:nvSpPr>
      <xdr:spPr>
        <a:xfrm>
          <a:off x="18356580" y="128651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8455" cy="217170"/>
    <xdr:sp macro="" textlink="">
      <xdr:nvSpPr>
        <xdr:cNvPr id="895" name="テキスト ボックス 894"/>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7490" cy="248920"/>
    <xdr:sp macro="" textlink="">
      <xdr:nvSpPr>
        <xdr:cNvPr id="898" name="テキスト ボックス 897"/>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7490" cy="248920"/>
    <xdr:sp macro="" textlink="">
      <xdr:nvSpPr>
        <xdr:cNvPr id="900" name="テキスト ボックス 899"/>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125" cy="259080"/>
    <xdr:sp macro="" textlink="">
      <xdr:nvSpPr>
        <xdr:cNvPr id="912" name="テキスト ボックス 911"/>
        <xdr:cNvSpPr txBox="1"/>
      </xdr:nvSpPr>
      <xdr:spPr>
        <a:xfrm>
          <a:off x="21198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125" cy="259080"/>
    <xdr:sp macro="" textlink="">
      <xdr:nvSpPr>
        <xdr:cNvPr id="915" name="テキスト ボックス 914"/>
        <xdr:cNvSpPr txBox="1"/>
      </xdr:nvSpPr>
      <xdr:spPr>
        <a:xfrm>
          <a:off x="20309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8125" cy="259080"/>
    <xdr:sp macro="" textlink="">
      <xdr:nvSpPr>
        <xdr:cNvPr id="918" name="テキスト ボックス 917"/>
        <xdr:cNvSpPr txBox="1"/>
      </xdr:nvSpPr>
      <xdr:spPr>
        <a:xfrm>
          <a:off x="19420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125" cy="259080"/>
    <xdr:sp macro="" textlink="">
      <xdr:nvSpPr>
        <xdr:cNvPr id="920" name="テキスト ボックス 919"/>
        <xdr:cNvSpPr txBox="1"/>
      </xdr:nvSpPr>
      <xdr:spPr>
        <a:xfrm>
          <a:off x="18531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125" cy="259080"/>
    <xdr:sp macro="" textlink="">
      <xdr:nvSpPr>
        <xdr:cNvPr id="929" name="テキスト ボックス 928"/>
        <xdr:cNvSpPr txBox="1"/>
      </xdr:nvSpPr>
      <xdr:spPr>
        <a:xfrm>
          <a:off x="21198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125" cy="259080"/>
    <xdr:sp macro="" textlink="">
      <xdr:nvSpPr>
        <xdr:cNvPr id="931" name="テキスト ボックス 930"/>
        <xdr:cNvSpPr txBox="1"/>
      </xdr:nvSpPr>
      <xdr:spPr>
        <a:xfrm>
          <a:off x="20309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8125" cy="259080"/>
    <xdr:sp macro="" textlink="">
      <xdr:nvSpPr>
        <xdr:cNvPr id="933" name="テキスト ボックス 932"/>
        <xdr:cNvSpPr txBox="1"/>
      </xdr:nvSpPr>
      <xdr:spPr>
        <a:xfrm>
          <a:off x="19420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125" cy="259080"/>
    <xdr:sp macro="" textlink="">
      <xdr:nvSpPr>
        <xdr:cNvPr id="935" name="テキスト ボックス 934"/>
        <xdr:cNvSpPr txBox="1"/>
      </xdr:nvSpPr>
      <xdr:spPr>
        <a:xfrm>
          <a:off x="18531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全体的に住民一人当たり性質別歳出決算については、類似団体と比較して低い数値で推移しているが、今後、人口減少が更に顕著になれば数値も上昇すると思われる。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補助費等については、特別定額給付金事業（R2)が終了したため急減したが、令和５年度は簡易水道及び下水道事業が公営企業会計となったため補助金が急増した。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扶助費は、増加傾向にあるが、類似団体も同様に推移しており、類似団体より低い数値で推移している。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普通建設事業費（うち新規整備）についても、平成28年度から類似団体より低い数値で推移している。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積立金は、大幅に改善してきたが、まだ類似団体より低い値で推移している。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繰出金は、類似団体と同様に推移していたが、令和2～4年度は、コロナの経済対策として水道使用料の減免をしたため簡易水道会計への繰出金が増加し、類似団体の平均を大きく上回った。令和５年度は、減免の終了及び簡易水道及び下水道事業の公営企業会計への移行に伴い、補助金や出資金に変わったことにより大幅に減少し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3,888
3,879
44.15
4,499,724
4,376,396
56,414
2,348,307
3,693,144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37490" cy="259080"/>
    <xdr:sp macro="" textlink="">
      <xdr:nvSpPr>
        <xdr:cNvPr id="43" name="テキスト ボックス 42"/>
        <xdr:cNvSpPr txBox="1"/>
      </xdr:nvSpPr>
      <xdr:spPr>
        <a:xfrm>
          <a:off x="513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7" name="テキスト ボックス 46"/>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200" cy="248920"/>
    <xdr:sp macro="" textlink="">
      <xdr:nvSpPr>
        <xdr:cNvPr id="53" name="テキスト ボックス 52"/>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48285"/>
    <xdr:sp macro="" textlink="">
      <xdr:nvSpPr>
        <xdr:cNvPr id="58" name="議会費最大値テキスト"/>
        <xdr:cNvSpPr txBox="1"/>
      </xdr:nvSpPr>
      <xdr:spPr>
        <a:xfrm>
          <a:off x="4686300" y="50044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120650</xdr:rowOff>
    </xdr:from>
    <xdr:to xmlns:xdr="http://schemas.openxmlformats.org/drawingml/2006/spreadsheetDrawing">
      <xdr:col>24</xdr:col>
      <xdr:colOff>63500</xdr:colOff>
      <xdr:row>37</xdr:row>
      <xdr:rowOff>120650</xdr:rowOff>
    </xdr:to>
    <xdr:cxnSp macro="">
      <xdr:nvCxnSpPr>
        <xdr:cNvPr id="60" name="直線コネクタ 59"/>
        <xdr:cNvCxnSpPr/>
      </xdr:nvCxnSpPr>
      <xdr:spPr>
        <a:xfrm>
          <a:off x="3797300" y="6464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11430</xdr:rowOff>
    </xdr:from>
    <xdr:ext cx="534670" cy="259080"/>
    <xdr:sp macro="" textlink="">
      <xdr:nvSpPr>
        <xdr:cNvPr id="61" name="議会費平均値テキスト"/>
        <xdr:cNvSpPr txBox="1"/>
      </xdr:nvSpPr>
      <xdr:spPr>
        <a:xfrm>
          <a:off x="4686300" y="618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120650</xdr:rowOff>
    </xdr:from>
    <xdr:to xmlns:xdr="http://schemas.openxmlformats.org/drawingml/2006/spreadsheetDrawing">
      <xdr:col>19</xdr:col>
      <xdr:colOff>177800</xdr:colOff>
      <xdr:row>37</xdr:row>
      <xdr:rowOff>140335</xdr:rowOff>
    </xdr:to>
    <xdr:cxnSp macro="">
      <xdr:nvCxnSpPr>
        <xdr:cNvPr id="63" name="直線コネクタ 62"/>
        <xdr:cNvCxnSpPr/>
      </xdr:nvCxnSpPr>
      <xdr:spPr>
        <a:xfrm flipV="1">
          <a:off x="2908300" y="64643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111760</xdr:rowOff>
    </xdr:from>
    <xdr:ext cx="523240" cy="248920"/>
    <xdr:sp macro="" textlink="">
      <xdr:nvSpPr>
        <xdr:cNvPr id="65" name="テキスト ボックス 64"/>
        <xdr:cNvSpPr txBox="1"/>
      </xdr:nvSpPr>
      <xdr:spPr>
        <a:xfrm>
          <a:off x="3529965" y="61125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132080</xdr:rowOff>
    </xdr:from>
    <xdr:to xmlns:xdr="http://schemas.openxmlformats.org/drawingml/2006/spreadsheetDrawing">
      <xdr:col>15</xdr:col>
      <xdr:colOff>50800</xdr:colOff>
      <xdr:row>37</xdr:row>
      <xdr:rowOff>140335</xdr:rowOff>
    </xdr:to>
    <xdr:cxnSp macro="">
      <xdr:nvCxnSpPr>
        <xdr:cNvPr id="66" name="直線コネクタ 65"/>
        <xdr:cNvCxnSpPr/>
      </xdr:nvCxnSpPr>
      <xdr:spPr>
        <a:xfrm>
          <a:off x="2019300" y="64757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125730</xdr:rowOff>
    </xdr:from>
    <xdr:ext cx="523240" cy="259080"/>
    <xdr:sp macro="" textlink="">
      <xdr:nvSpPr>
        <xdr:cNvPr id="68" name="テキスト ボックス 67"/>
        <xdr:cNvSpPr txBox="1"/>
      </xdr:nvSpPr>
      <xdr:spPr>
        <a:xfrm>
          <a:off x="2640965" y="61264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132080</xdr:rowOff>
    </xdr:from>
    <xdr:to xmlns:xdr="http://schemas.openxmlformats.org/drawingml/2006/spreadsheetDrawing">
      <xdr:col>10</xdr:col>
      <xdr:colOff>114300</xdr:colOff>
      <xdr:row>37</xdr:row>
      <xdr:rowOff>135255</xdr:rowOff>
    </xdr:to>
    <xdr:cxnSp macro="">
      <xdr:nvCxnSpPr>
        <xdr:cNvPr id="69" name="直線コネクタ 68"/>
        <xdr:cNvCxnSpPr/>
      </xdr:nvCxnSpPr>
      <xdr:spPr>
        <a:xfrm flipV="1">
          <a:off x="1130300" y="6475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127635</xdr:rowOff>
    </xdr:from>
    <xdr:ext cx="523240" cy="259080"/>
    <xdr:sp macro="" textlink="">
      <xdr:nvSpPr>
        <xdr:cNvPr id="71" name="テキスト ボックス 70"/>
        <xdr:cNvSpPr txBox="1"/>
      </xdr:nvSpPr>
      <xdr:spPr>
        <a:xfrm>
          <a:off x="1751965" y="61283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116840</xdr:rowOff>
    </xdr:from>
    <xdr:ext cx="523240" cy="259080"/>
    <xdr:sp macro="" textlink="">
      <xdr:nvSpPr>
        <xdr:cNvPr id="73" name="テキスト ボックス 72"/>
        <xdr:cNvSpPr txBox="1"/>
      </xdr:nvSpPr>
      <xdr:spPr>
        <a:xfrm>
          <a:off x="862965" y="61175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69850</xdr:rowOff>
    </xdr:from>
    <xdr:to xmlns:xdr="http://schemas.openxmlformats.org/drawingml/2006/spreadsheetDrawing">
      <xdr:col>24</xdr:col>
      <xdr:colOff>114300</xdr:colOff>
      <xdr:row>38</xdr:row>
      <xdr:rowOff>0</xdr:rowOff>
    </xdr:to>
    <xdr:sp macro="" textlink="">
      <xdr:nvSpPr>
        <xdr:cNvPr id="79" name="楕円 78"/>
        <xdr:cNvSpPr/>
      </xdr:nvSpPr>
      <xdr:spPr>
        <a:xfrm>
          <a:off x="458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156210</xdr:rowOff>
    </xdr:from>
    <xdr:ext cx="534670" cy="250190"/>
    <xdr:sp macro="" textlink="">
      <xdr:nvSpPr>
        <xdr:cNvPr id="80" name="議会費該当値テキスト"/>
        <xdr:cNvSpPr txBox="1"/>
      </xdr:nvSpPr>
      <xdr:spPr>
        <a:xfrm>
          <a:off x="4686300" y="63284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69215</xdr:rowOff>
    </xdr:from>
    <xdr:to xmlns:xdr="http://schemas.openxmlformats.org/drawingml/2006/spreadsheetDrawing">
      <xdr:col>20</xdr:col>
      <xdr:colOff>38100</xdr:colOff>
      <xdr:row>37</xdr:row>
      <xdr:rowOff>170815</xdr:rowOff>
    </xdr:to>
    <xdr:sp macro="" textlink="">
      <xdr:nvSpPr>
        <xdr:cNvPr id="81" name="楕円 80"/>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161925</xdr:rowOff>
    </xdr:from>
    <xdr:ext cx="523240" cy="259080"/>
    <xdr:sp macro="" textlink="">
      <xdr:nvSpPr>
        <xdr:cNvPr id="82" name="テキスト ボックス 81"/>
        <xdr:cNvSpPr txBox="1"/>
      </xdr:nvSpPr>
      <xdr:spPr>
        <a:xfrm>
          <a:off x="3529965" y="65055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89535</xdr:rowOff>
    </xdr:from>
    <xdr:to xmlns:xdr="http://schemas.openxmlformats.org/drawingml/2006/spreadsheetDrawing">
      <xdr:col>15</xdr:col>
      <xdr:colOff>101600</xdr:colOff>
      <xdr:row>38</xdr:row>
      <xdr:rowOff>19685</xdr:rowOff>
    </xdr:to>
    <xdr:sp macro="" textlink="">
      <xdr:nvSpPr>
        <xdr:cNvPr id="83" name="楕円 82"/>
        <xdr:cNvSpPr/>
      </xdr:nvSpPr>
      <xdr:spPr>
        <a:xfrm>
          <a:off x="2857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10795</xdr:rowOff>
    </xdr:from>
    <xdr:ext cx="523240" cy="258445"/>
    <xdr:sp macro="" textlink="">
      <xdr:nvSpPr>
        <xdr:cNvPr id="84" name="テキスト ボックス 83"/>
        <xdr:cNvSpPr txBox="1"/>
      </xdr:nvSpPr>
      <xdr:spPr>
        <a:xfrm>
          <a:off x="2640965" y="65258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80645</xdr:rowOff>
    </xdr:from>
    <xdr:to xmlns:xdr="http://schemas.openxmlformats.org/drawingml/2006/spreadsheetDrawing">
      <xdr:col>10</xdr:col>
      <xdr:colOff>165100</xdr:colOff>
      <xdr:row>38</xdr:row>
      <xdr:rowOff>10795</xdr:rowOff>
    </xdr:to>
    <xdr:sp macro="" textlink="">
      <xdr:nvSpPr>
        <xdr:cNvPr id="85" name="楕円 84"/>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1905</xdr:rowOff>
    </xdr:from>
    <xdr:ext cx="523240" cy="259080"/>
    <xdr:sp macro="" textlink="">
      <xdr:nvSpPr>
        <xdr:cNvPr id="86" name="テキスト ボックス 85"/>
        <xdr:cNvSpPr txBox="1"/>
      </xdr:nvSpPr>
      <xdr:spPr>
        <a:xfrm>
          <a:off x="1751965" y="65170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84455</xdr:rowOff>
    </xdr:from>
    <xdr:to xmlns:xdr="http://schemas.openxmlformats.org/drawingml/2006/spreadsheetDrawing">
      <xdr:col>6</xdr:col>
      <xdr:colOff>38100</xdr:colOff>
      <xdr:row>38</xdr:row>
      <xdr:rowOff>14605</xdr:rowOff>
    </xdr:to>
    <xdr:sp macro="" textlink="">
      <xdr:nvSpPr>
        <xdr:cNvPr id="87" name="楕円 86"/>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6350</xdr:rowOff>
    </xdr:from>
    <xdr:ext cx="523240" cy="251460"/>
    <xdr:sp macro="" textlink="">
      <xdr:nvSpPr>
        <xdr:cNvPr id="88" name="テキスト ボックス 87"/>
        <xdr:cNvSpPr txBox="1"/>
      </xdr:nvSpPr>
      <xdr:spPr>
        <a:xfrm>
          <a:off x="862965" y="65214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97" name="テキスト ボックス 96"/>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37490" cy="248920"/>
    <xdr:sp macro="" textlink="">
      <xdr:nvSpPr>
        <xdr:cNvPr id="100" name="テキスト ボックス 99"/>
        <xdr:cNvSpPr txBox="1"/>
      </xdr:nvSpPr>
      <xdr:spPr>
        <a:xfrm>
          <a:off x="513080" y="9827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74370" cy="248920"/>
    <xdr:sp macro="" textlink="">
      <xdr:nvSpPr>
        <xdr:cNvPr id="102" name="テキスト ボックス 101"/>
        <xdr:cNvSpPr txBox="1"/>
      </xdr:nvSpPr>
      <xdr:spPr>
        <a:xfrm>
          <a:off x="76200" y="9255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74370" cy="248920"/>
    <xdr:sp macro="" textlink="">
      <xdr:nvSpPr>
        <xdr:cNvPr id="104" name="テキスト ボックス 103"/>
        <xdr:cNvSpPr txBox="1"/>
      </xdr:nvSpPr>
      <xdr:spPr>
        <a:xfrm>
          <a:off x="76200" y="86842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4370" cy="248920"/>
    <xdr:sp macro="" textlink="">
      <xdr:nvSpPr>
        <xdr:cNvPr id="106" name="テキスト ボックス 105"/>
        <xdr:cNvSpPr txBox="1"/>
      </xdr:nvSpPr>
      <xdr:spPr>
        <a:xfrm>
          <a:off x="76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19050</xdr:rowOff>
    </xdr:from>
    <xdr:to xmlns:xdr="http://schemas.openxmlformats.org/drawingml/2006/spreadsheetDrawing">
      <xdr:col>24</xdr:col>
      <xdr:colOff>63500</xdr:colOff>
      <xdr:row>57</xdr:row>
      <xdr:rowOff>40640</xdr:rowOff>
    </xdr:to>
    <xdr:cxnSp macro="">
      <xdr:nvCxnSpPr>
        <xdr:cNvPr id="113" name="直線コネクタ 112"/>
        <xdr:cNvCxnSpPr/>
      </xdr:nvCxnSpPr>
      <xdr:spPr>
        <a:xfrm flipV="1">
          <a:off x="3797300" y="97917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134620</xdr:rowOff>
    </xdr:from>
    <xdr:ext cx="598805" cy="248920"/>
    <xdr:sp macro="" textlink="">
      <xdr:nvSpPr>
        <xdr:cNvPr id="114" name="総務費平均値テキスト"/>
        <xdr:cNvSpPr txBox="1"/>
      </xdr:nvSpPr>
      <xdr:spPr>
        <a:xfrm>
          <a:off x="4686300" y="956437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33655</xdr:rowOff>
    </xdr:from>
    <xdr:to xmlns:xdr="http://schemas.openxmlformats.org/drawingml/2006/spreadsheetDrawing">
      <xdr:col>19</xdr:col>
      <xdr:colOff>177800</xdr:colOff>
      <xdr:row>57</xdr:row>
      <xdr:rowOff>40640</xdr:rowOff>
    </xdr:to>
    <xdr:cxnSp macro="">
      <xdr:nvCxnSpPr>
        <xdr:cNvPr id="116" name="直線コネクタ 115"/>
        <xdr:cNvCxnSpPr/>
      </xdr:nvCxnSpPr>
      <xdr:spPr>
        <a:xfrm>
          <a:off x="2908300" y="98063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46990</xdr:rowOff>
    </xdr:from>
    <xdr:ext cx="587375" cy="259080"/>
    <xdr:sp macro="" textlink="">
      <xdr:nvSpPr>
        <xdr:cNvPr id="118" name="テキスト ボックス 117"/>
        <xdr:cNvSpPr txBox="1"/>
      </xdr:nvSpPr>
      <xdr:spPr>
        <a:xfrm>
          <a:off x="3497580" y="94767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30480</xdr:rowOff>
    </xdr:from>
    <xdr:to xmlns:xdr="http://schemas.openxmlformats.org/drawingml/2006/spreadsheetDrawing">
      <xdr:col>15</xdr:col>
      <xdr:colOff>50800</xdr:colOff>
      <xdr:row>57</xdr:row>
      <xdr:rowOff>33655</xdr:rowOff>
    </xdr:to>
    <xdr:cxnSp macro="">
      <xdr:nvCxnSpPr>
        <xdr:cNvPr id="119" name="直線コネクタ 118"/>
        <xdr:cNvCxnSpPr/>
      </xdr:nvCxnSpPr>
      <xdr:spPr>
        <a:xfrm>
          <a:off x="2019300" y="9803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52705</xdr:rowOff>
    </xdr:from>
    <xdr:ext cx="587375" cy="250825"/>
    <xdr:sp macro="" textlink="">
      <xdr:nvSpPr>
        <xdr:cNvPr id="121" name="テキスト ボックス 120"/>
        <xdr:cNvSpPr txBox="1"/>
      </xdr:nvSpPr>
      <xdr:spPr>
        <a:xfrm>
          <a:off x="2608580" y="948245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30480</xdr:rowOff>
    </xdr:from>
    <xdr:to xmlns:xdr="http://schemas.openxmlformats.org/drawingml/2006/spreadsheetDrawing">
      <xdr:col>10</xdr:col>
      <xdr:colOff>114300</xdr:colOff>
      <xdr:row>57</xdr:row>
      <xdr:rowOff>107315</xdr:rowOff>
    </xdr:to>
    <xdr:cxnSp macro="">
      <xdr:nvCxnSpPr>
        <xdr:cNvPr id="122" name="直線コネクタ 121"/>
        <xdr:cNvCxnSpPr/>
      </xdr:nvCxnSpPr>
      <xdr:spPr>
        <a:xfrm flipV="1">
          <a:off x="1130300" y="980313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23495</xdr:rowOff>
    </xdr:from>
    <xdr:ext cx="587375" cy="259080"/>
    <xdr:sp macro="" textlink="">
      <xdr:nvSpPr>
        <xdr:cNvPr id="124" name="テキスト ボックス 123"/>
        <xdr:cNvSpPr txBox="1"/>
      </xdr:nvSpPr>
      <xdr:spPr>
        <a:xfrm>
          <a:off x="1719580" y="94532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102235</xdr:rowOff>
    </xdr:from>
    <xdr:ext cx="587375" cy="258445"/>
    <xdr:sp macro="" textlink="">
      <xdr:nvSpPr>
        <xdr:cNvPr id="126" name="テキスト ボックス 125"/>
        <xdr:cNvSpPr txBox="1"/>
      </xdr:nvSpPr>
      <xdr:spPr>
        <a:xfrm>
          <a:off x="830580" y="953198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139700</xdr:rowOff>
    </xdr:from>
    <xdr:to xmlns:xdr="http://schemas.openxmlformats.org/drawingml/2006/spreadsheetDrawing">
      <xdr:col>24</xdr:col>
      <xdr:colOff>114300</xdr:colOff>
      <xdr:row>57</xdr:row>
      <xdr:rowOff>69850</xdr:rowOff>
    </xdr:to>
    <xdr:sp macro="" textlink="">
      <xdr:nvSpPr>
        <xdr:cNvPr id="132" name="楕円 131"/>
        <xdr:cNvSpPr/>
      </xdr:nvSpPr>
      <xdr:spPr>
        <a:xfrm>
          <a:off x="4584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90170</xdr:rowOff>
    </xdr:from>
    <xdr:ext cx="598805" cy="259080"/>
    <xdr:sp macro="" textlink="">
      <xdr:nvSpPr>
        <xdr:cNvPr id="133" name="総務費該当値テキスト"/>
        <xdr:cNvSpPr txBox="1"/>
      </xdr:nvSpPr>
      <xdr:spPr>
        <a:xfrm>
          <a:off x="4686300" y="969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160655</xdr:rowOff>
    </xdr:from>
    <xdr:to xmlns:xdr="http://schemas.openxmlformats.org/drawingml/2006/spreadsheetDrawing">
      <xdr:col>20</xdr:col>
      <xdr:colOff>38100</xdr:colOff>
      <xdr:row>57</xdr:row>
      <xdr:rowOff>90805</xdr:rowOff>
    </xdr:to>
    <xdr:sp macro="" textlink="">
      <xdr:nvSpPr>
        <xdr:cNvPr id="134" name="楕円 133"/>
        <xdr:cNvSpPr/>
      </xdr:nvSpPr>
      <xdr:spPr>
        <a:xfrm>
          <a:off x="3746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81915</xdr:rowOff>
    </xdr:from>
    <xdr:ext cx="587375" cy="259080"/>
    <xdr:sp macro="" textlink="">
      <xdr:nvSpPr>
        <xdr:cNvPr id="135" name="テキスト ボックス 134"/>
        <xdr:cNvSpPr txBox="1"/>
      </xdr:nvSpPr>
      <xdr:spPr>
        <a:xfrm>
          <a:off x="3497580" y="98545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154940</xdr:rowOff>
    </xdr:from>
    <xdr:to xmlns:xdr="http://schemas.openxmlformats.org/drawingml/2006/spreadsheetDrawing">
      <xdr:col>15</xdr:col>
      <xdr:colOff>101600</xdr:colOff>
      <xdr:row>57</xdr:row>
      <xdr:rowOff>84455</xdr:rowOff>
    </xdr:to>
    <xdr:sp macro="" textlink="">
      <xdr:nvSpPr>
        <xdr:cNvPr id="136" name="楕円 135"/>
        <xdr:cNvSpPr/>
      </xdr:nvSpPr>
      <xdr:spPr>
        <a:xfrm>
          <a:off x="2857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75565</xdr:rowOff>
    </xdr:from>
    <xdr:ext cx="587375" cy="250825"/>
    <xdr:sp macro="" textlink="">
      <xdr:nvSpPr>
        <xdr:cNvPr id="137" name="テキスト ボックス 136"/>
        <xdr:cNvSpPr txBox="1"/>
      </xdr:nvSpPr>
      <xdr:spPr>
        <a:xfrm>
          <a:off x="2608580" y="984821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151130</xdr:rowOff>
    </xdr:from>
    <xdr:to xmlns:xdr="http://schemas.openxmlformats.org/drawingml/2006/spreadsheetDrawing">
      <xdr:col>10</xdr:col>
      <xdr:colOff>165100</xdr:colOff>
      <xdr:row>57</xdr:row>
      <xdr:rowOff>81280</xdr:rowOff>
    </xdr:to>
    <xdr:sp macro="" textlink="">
      <xdr:nvSpPr>
        <xdr:cNvPr id="138" name="楕円 137"/>
        <xdr:cNvSpPr/>
      </xdr:nvSpPr>
      <xdr:spPr>
        <a:xfrm>
          <a:off x="1968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72390</xdr:rowOff>
    </xdr:from>
    <xdr:ext cx="587375" cy="259080"/>
    <xdr:sp macro="" textlink="">
      <xdr:nvSpPr>
        <xdr:cNvPr id="139" name="テキスト ボックス 138"/>
        <xdr:cNvSpPr txBox="1"/>
      </xdr:nvSpPr>
      <xdr:spPr>
        <a:xfrm>
          <a:off x="1719580" y="98450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56515</xdr:rowOff>
    </xdr:from>
    <xdr:to xmlns:xdr="http://schemas.openxmlformats.org/drawingml/2006/spreadsheetDrawing">
      <xdr:col>6</xdr:col>
      <xdr:colOff>38100</xdr:colOff>
      <xdr:row>57</xdr:row>
      <xdr:rowOff>158115</xdr:rowOff>
    </xdr:to>
    <xdr:sp macro="" textlink="">
      <xdr:nvSpPr>
        <xdr:cNvPr id="140" name="楕円 139"/>
        <xdr:cNvSpPr/>
      </xdr:nvSpPr>
      <xdr:spPr>
        <a:xfrm>
          <a:off x="1079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149225</xdr:rowOff>
    </xdr:from>
    <xdr:ext cx="587375" cy="259080"/>
    <xdr:sp macro="" textlink="">
      <xdr:nvSpPr>
        <xdr:cNvPr id="141" name="テキスト ボックス 140"/>
        <xdr:cNvSpPr txBox="1"/>
      </xdr:nvSpPr>
      <xdr:spPr>
        <a:xfrm>
          <a:off x="830580" y="992187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50" name="テキスト ボックス 149"/>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7490" cy="259080"/>
    <xdr:sp macro="" textlink="">
      <xdr:nvSpPr>
        <xdr:cNvPr id="153" name="テキスト ボックス 152"/>
        <xdr:cNvSpPr txBox="1"/>
      </xdr:nvSpPr>
      <xdr:spPr>
        <a:xfrm>
          <a:off x="513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4200" cy="259080"/>
    <xdr:sp macro="" textlink="">
      <xdr:nvSpPr>
        <xdr:cNvPr id="155" name="テキスト ボックス 154"/>
        <xdr:cNvSpPr txBox="1"/>
      </xdr:nvSpPr>
      <xdr:spPr>
        <a:xfrm>
          <a:off x="166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4200" cy="248920"/>
    <xdr:sp macro="" textlink="">
      <xdr:nvSpPr>
        <xdr:cNvPr id="157" name="テキスト ボックス 156"/>
        <xdr:cNvSpPr txBox="1"/>
      </xdr:nvSpPr>
      <xdr:spPr>
        <a:xfrm>
          <a:off x="166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4200" cy="259080"/>
    <xdr:sp macro="" textlink="">
      <xdr:nvSpPr>
        <xdr:cNvPr id="159" name="テキスト ボックス 158"/>
        <xdr:cNvSpPr txBox="1"/>
      </xdr:nvSpPr>
      <xdr:spPr>
        <a:xfrm>
          <a:off x="166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4200" cy="259080"/>
    <xdr:sp macro="" textlink="">
      <xdr:nvSpPr>
        <xdr:cNvPr id="161" name="テキスト ボックス 160"/>
        <xdr:cNvSpPr txBox="1"/>
      </xdr:nvSpPr>
      <xdr:spPr>
        <a:xfrm>
          <a:off x="166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74370" cy="248920"/>
    <xdr:sp macro="" textlink="">
      <xdr:nvSpPr>
        <xdr:cNvPr id="163" name="テキスト ボックス 162"/>
        <xdr:cNvSpPr txBox="1"/>
      </xdr:nvSpPr>
      <xdr:spPr>
        <a:xfrm>
          <a:off x="76200" y="11541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0825"/>
    <xdr:sp macro="" textlink="">
      <xdr:nvSpPr>
        <xdr:cNvPr id="168" name="民生費最大値テキスト"/>
        <xdr:cNvSpPr txBox="1"/>
      </xdr:nvSpPr>
      <xdr:spPr>
        <a:xfrm>
          <a:off x="4686300" y="119856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122555</xdr:rowOff>
    </xdr:from>
    <xdr:to xmlns:xdr="http://schemas.openxmlformats.org/drawingml/2006/spreadsheetDrawing">
      <xdr:col>24</xdr:col>
      <xdr:colOff>63500</xdr:colOff>
      <xdr:row>76</xdr:row>
      <xdr:rowOff>158750</xdr:rowOff>
    </xdr:to>
    <xdr:cxnSp macro="">
      <xdr:nvCxnSpPr>
        <xdr:cNvPr id="170" name="直線コネクタ 169"/>
        <xdr:cNvCxnSpPr/>
      </xdr:nvCxnSpPr>
      <xdr:spPr>
        <a:xfrm flipV="1">
          <a:off x="3797300" y="131527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10795</xdr:rowOff>
    </xdr:from>
    <xdr:ext cx="598805" cy="258445"/>
    <xdr:sp macro="" textlink="">
      <xdr:nvSpPr>
        <xdr:cNvPr id="171" name="民生費平均値テキスト"/>
        <xdr:cNvSpPr txBox="1"/>
      </xdr:nvSpPr>
      <xdr:spPr>
        <a:xfrm>
          <a:off x="4686300" y="12869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156210</xdr:rowOff>
    </xdr:from>
    <xdr:to xmlns:xdr="http://schemas.openxmlformats.org/drawingml/2006/spreadsheetDrawing">
      <xdr:col>19</xdr:col>
      <xdr:colOff>177800</xdr:colOff>
      <xdr:row>76</xdr:row>
      <xdr:rowOff>158750</xdr:rowOff>
    </xdr:to>
    <xdr:cxnSp macro="">
      <xdr:nvCxnSpPr>
        <xdr:cNvPr id="173" name="直線コネクタ 172"/>
        <xdr:cNvCxnSpPr/>
      </xdr:nvCxnSpPr>
      <xdr:spPr>
        <a:xfrm>
          <a:off x="2908300" y="13186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87375" cy="248920"/>
    <xdr:sp macro="" textlink="">
      <xdr:nvSpPr>
        <xdr:cNvPr id="175" name="テキスト ボックス 174"/>
        <xdr:cNvSpPr txBox="1"/>
      </xdr:nvSpPr>
      <xdr:spPr>
        <a:xfrm>
          <a:off x="3497580" y="1283335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156210</xdr:rowOff>
    </xdr:from>
    <xdr:to xmlns:xdr="http://schemas.openxmlformats.org/drawingml/2006/spreadsheetDrawing">
      <xdr:col>15</xdr:col>
      <xdr:colOff>50800</xdr:colOff>
      <xdr:row>77</xdr:row>
      <xdr:rowOff>29210</xdr:rowOff>
    </xdr:to>
    <xdr:cxnSp macro="">
      <xdr:nvCxnSpPr>
        <xdr:cNvPr id="176" name="直線コネクタ 175"/>
        <xdr:cNvCxnSpPr/>
      </xdr:nvCxnSpPr>
      <xdr:spPr>
        <a:xfrm flipV="1">
          <a:off x="2019300" y="131864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135890</xdr:rowOff>
    </xdr:from>
    <xdr:ext cx="587375" cy="259080"/>
    <xdr:sp macro="" textlink="">
      <xdr:nvSpPr>
        <xdr:cNvPr id="178" name="テキスト ボックス 177"/>
        <xdr:cNvSpPr txBox="1"/>
      </xdr:nvSpPr>
      <xdr:spPr>
        <a:xfrm>
          <a:off x="2608580" y="128231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29210</xdr:rowOff>
    </xdr:from>
    <xdr:to xmlns:xdr="http://schemas.openxmlformats.org/drawingml/2006/spreadsheetDrawing">
      <xdr:col>10</xdr:col>
      <xdr:colOff>114300</xdr:colOff>
      <xdr:row>77</xdr:row>
      <xdr:rowOff>52705</xdr:rowOff>
    </xdr:to>
    <xdr:cxnSp macro="">
      <xdr:nvCxnSpPr>
        <xdr:cNvPr id="179" name="直線コネクタ 178"/>
        <xdr:cNvCxnSpPr/>
      </xdr:nvCxnSpPr>
      <xdr:spPr>
        <a:xfrm flipV="1">
          <a:off x="1130300" y="132308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87375" cy="251460"/>
    <xdr:sp macro="" textlink="">
      <xdr:nvSpPr>
        <xdr:cNvPr id="181" name="テキスト ボックス 180"/>
        <xdr:cNvSpPr txBox="1"/>
      </xdr:nvSpPr>
      <xdr:spPr>
        <a:xfrm>
          <a:off x="1719580" y="128651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39370</xdr:rowOff>
    </xdr:from>
    <xdr:ext cx="587375" cy="259080"/>
    <xdr:sp macro="" textlink="">
      <xdr:nvSpPr>
        <xdr:cNvPr id="183" name="テキスト ボックス 182"/>
        <xdr:cNvSpPr txBox="1"/>
      </xdr:nvSpPr>
      <xdr:spPr>
        <a:xfrm>
          <a:off x="830580" y="128981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71755</xdr:rowOff>
    </xdr:from>
    <xdr:to xmlns:xdr="http://schemas.openxmlformats.org/drawingml/2006/spreadsheetDrawing">
      <xdr:col>24</xdr:col>
      <xdr:colOff>114300</xdr:colOff>
      <xdr:row>77</xdr:row>
      <xdr:rowOff>1905</xdr:rowOff>
    </xdr:to>
    <xdr:sp macro="" textlink="">
      <xdr:nvSpPr>
        <xdr:cNvPr id="189" name="楕円 188"/>
        <xdr:cNvSpPr/>
      </xdr:nvSpPr>
      <xdr:spPr>
        <a:xfrm>
          <a:off x="45847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50165</xdr:rowOff>
    </xdr:from>
    <xdr:ext cx="598805" cy="259080"/>
    <xdr:sp macro="" textlink="">
      <xdr:nvSpPr>
        <xdr:cNvPr id="190" name="民生費該当値テキスト"/>
        <xdr:cNvSpPr txBox="1"/>
      </xdr:nvSpPr>
      <xdr:spPr>
        <a:xfrm>
          <a:off x="4686300" y="1308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107950</xdr:rowOff>
    </xdr:from>
    <xdr:to xmlns:xdr="http://schemas.openxmlformats.org/drawingml/2006/spreadsheetDrawing">
      <xdr:col>20</xdr:col>
      <xdr:colOff>38100</xdr:colOff>
      <xdr:row>77</xdr:row>
      <xdr:rowOff>38100</xdr:rowOff>
    </xdr:to>
    <xdr:sp macro="" textlink="">
      <xdr:nvSpPr>
        <xdr:cNvPr id="191" name="楕円 190"/>
        <xdr:cNvSpPr/>
      </xdr:nvSpPr>
      <xdr:spPr>
        <a:xfrm>
          <a:off x="3746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29210</xdr:rowOff>
    </xdr:from>
    <xdr:ext cx="587375" cy="251460"/>
    <xdr:sp macro="" textlink="">
      <xdr:nvSpPr>
        <xdr:cNvPr id="192" name="テキスト ボックス 191"/>
        <xdr:cNvSpPr txBox="1"/>
      </xdr:nvSpPr>
      <xdr:spPr>
        <a:xfrm>
          <a:off x="3497580" y="1323086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105410</xdr:rowOff>
    </xdr:from>
    <xdr:to xmlns:xdr="http://schemas.openxmlformats.org/drawingml/2006/spreadsheetDrawing">
      <xdr:col>15</xdr:col>
      <xdr:colOff>101600</xdr:colOff>
      <xdr:row>77</xdr:row>
      <xdr:rowOff>35560</xdr:rowOff>
    </xdr:to>
    <xdr:sp macro="" textlink="">
      <xdr:nvSpPr>
        <xdr:cNvPr id="193" name="楕円 192"/>
        <xdr:cNvSpPr/>
      </xdr:nvSpPr>
      <xdr:spPr>
        <a:xfrm>
          <a:off x="28575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26670</xdr:rowOff>
    </xdr:from>
    <xdr:ext cx="587375" cy="259080"/>
    <xdr:sp macro="" textlink="">
      <xdr:nvSpPr>
        <xdr:cNvPr id="194" name="テキスト ボックス 193"/>
        <xdr:cNvSpPr txBox="1"/>
      </xdr:nvSpPr>
      <xdr:spPr>
        <a:xfrm>
          <a:off x="2608580" y="132283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149225</xdr:rowOff>
    </xdr:from>
    <xdr:to xmlns:xdr="http://schemas.openxmlformats.org/drawingml/2006/spreadsheetDrawing">
      <xdr:col>10</xdr:col>
      <xdr:colOff>165100</xdr:colOff>
      <xdr:row>77</xdr:row>
      <xdr:rowOff>79375</xdr:rowOff>
    </xdr:to>
    <xdr:sp macro="" textlink="">
      <xdr:nvSpPr>
        <xdr:cNvPr id="195" name="楕円 194"/>
        <xdr:cNvSpPr/>
      </xdr:nvSpPr>
      <xdr:spPr>
        <a:xfrm>
          <a:off x="19685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70485</xdr:rowOff>
    </xdr:from>
    <xdr:ext cx="587375" cy="259080"/>
    <xdr:sp macro="" textlink="">
      <xdr:nvSpPr>
        <xdr:cNvPr id="196" name="テキスト ボックス 195"/>
        <xdr:cNvSpPr txBox="1"/>
      </xdr:nvSpPr>
      <xdr:spPr>
        <a:xfrm>
          <a:off x="1719580" y="132721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1905</xdr:rowOff>
    </xdr:from>
    <xdr:to xmlns:xdr="http://schemas.openxmlformats.org/drawingml/2006/spreadsheetDrawing">
      <xdr:col>6</xdr:col>
      <xdr:colOff>38100</xdr:colOff>
      <xdr:row>77</xdr:row>
      <xdr:rowOff>103505</xdr:rowOff>
    </xdr:to>
    <xdr:sp macro="" textlink="">
      <xdr:nvSpPr>
        <xdr:cNvPr id="197" name="楕円 196"/>
        <xdr:cNvSpPr/>
      </xdr:nvSpPr>
      <xdr:spPr>
        <a:xfrm>
          <a:off x="1079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94615</xdr:rowOff>
    </xdr:from>
    <xdr:ext cx="587375" cy="259080"/>
    <xdr:sp macro="" textlink="">
      <xdr:nvSpPr>
        <xdr:cNvPr id="198" name="テキスト ボックス 197"/>
        <xdr:cNvSpPr txBox="1"/>
      </xdr:nvSpPr>
      <xdr:spPr>
        <a:xfrm>
          <a:off x="830580" y="132962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07" name="テキスト ボックス 206"/>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7490" cy="259080"/>
    <xdr:sp macro="" textlink="">
      <xdr:nvSpPr>
        <xdr:cNvPr id="210" name="テキスト ボックス 209"/>
        <xdr:cNvSpPr txBox="1"/>
      </xdr:nvSpPr>
      <xdr:spPr>
        <a:xfrm>
          <a:off x="513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4200" cy="259080"/>
    <xdr:sp macro="" textlink="">
      <xdr:nvSpPr>
        <xdr:cNvPr id="212" name="テキスト ボックス 211"/>
        <xdr:cNvSpPr txBox="1"/>
      </xdr:nvSpPr>
      <xdr:spPr>
        <a:xfrm>
          <a:off x="166370" y="1649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4200" cy="248920"/>
    <xdr:sp macro="" textlink="">
      <xdr:nvSpPr>
        <xdr:cNvPr id="214" name="テキスト ボックス 213"/>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200" cy="259080"/>
    <xdr:sp macro="" textlink="">
      <xdr:nvSpPr>
        <xdr:cNvPr id="216" name="テキスト ボックス 215"/>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200" cy="259080"/>
    <xdr:sp macro="" textlink="">
      <xdr:nvSpPr>
        <xdr:cNvPr id="218" name="テキスト ボックス 217"/>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74370" cy="248920"/>
    <xdr:sp macro="" textlink="">
      <xdr:nvSpPr>
        <xdr:cNvPr id="220" name="テキスト ボックス 219"/>
        <xdr:cNvSpPr txBox="1"/>
      </xdr:nvSpPr>
      <xdr:spPr>
        <a:xfrm>
          <a:off x="76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59690</xdr:rowOff>
    </xdr:from>
    <xdr:to xmlns:xdr="http://schemas.openxmlformats.org/drawingml/2006/spreadsheetDrawing">
      <xdr:col>24</xdr:col>
      <xdr:colOff>63500</xdr:colOff>
      <xdr:row>98</xdr:row>
      <xdr:rowOff>67310</xdr:rowOff>
    </xdr:to>
    <xdr:cxnSp macro="">
      <xdr:nvCxnSpPr>
        <xdr:cNvPr id="227" name="直線コネクタ 226"/>
        <xdr:cNvCxnSpPr/>
      </xdr:nvCxnSpPr>
      <xdr:spPr>
        <a:xfrm>
          <a:off x="3797300" y="168617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77470</xdr:rowOff>
    </xdr:from>
    <xdr:ext cx="598805" cy="248920"/>
    <xdr:sp macro="" textlink="">
      <xdr:nvSpPr>
        <xdr:cNvPr id="228" name="衛生費平均値テキスト"/>
        <xdr:cNvSpPr txBox="1"/>
      </xdr:nvSpPr>
      <xdr:spPr>
        <a:xfrm>
          <a:off x="4686300" y="1653667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59690</xdr:rowOff>
    </xdr:from>
    <xdr:to xmlns:xdr="http://schemas.openxmlformats.org/drawingml/2006/spreadsheetDrawing">
      <xdr:col>19</xdr:col>
      <xdr:colOff>177800</xdr:colOff>
      <xdr:row>98</xdr:row>
      <xdr:rowOff>67310</xdr:rowOff>
    </xdr:to>
    <xdr:cxnSp macro="">
      <xdr:nvCxnSpPr>
        <xdr:cNvPr id="230" name="直線コネクタ 229"/>
        <xdr:cNvCxnSpPr/>
      </xdr:nvCxnSpPr>
      <xdr:spPr>
        <a:xfrm flipV="1">
          <a:off x="2908300" y="16861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25400</xdr:rowOff>
    </xdr:from>
    <xdr:ext cx="587375" cy="259080"/>
    <xdr:sp macro="" textlink="">
      <xdr:nvSpPr>
        <xdr:cNvPr id="232" name="テキスト ボックス 231"/>
        <xdr:cNvSpPr txBox="1"/>
      </xdr:nvSpPr>
      <xdr:spPr>
        <a:xfrm>
          <a:off x="3497580" y="164846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67310</xdr:rowOff>
    </xdr:from>
    <xdr:to xmlns:xdr="http://schemas.openxmlformats.org/drawingml/2006/spreadsheetDrawing">
      <xdr:col>15</xdr:col>
      <xdr:colOff>50800</xdr:colOff>
      <xdr:row>98</xdr:row>
      <xdr:rowOff>81280</xdr:rowOff>
    </xdr:to>
    <xdr:cxnSp macro="">
      <xdr:nvCxnSpPr>
        <xdr:cNvPr id="233" name="直線コネクタ 232"/>
        <xdr:cNvCxnSpPr/>
      </xdr:nvCxnSpPr>
      <xdr:spPr>
        <a:xfrm flipV="1">
          <a:off x="2019300" y="16869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87375" cy="259080"/>
    <xdr:sp macro="" textlink="">
      <xdr:nvSpPr>
        <xdr:cNvPr id="235" name="テキスト ボックス 234"/>
        <xdr:cNvSpPr txBox="1"/>
      </xdr:nvSpPr>
      <xdr:spPr>
        <a:xfrm>
          <a:off x="2608580" y="164922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81280</xdr:rowOff>
    </xdr:from>
    <xdr:to xmlns:xdr="http://schemas.openxmlformats.org/drawingml/2006/spreadsheetDrawing">
      <xdr:col>10</xdr:col>
      <xdr:colOff>114300</xdr:colOff>
      <xdr:row>98</xdr:row>
      <xdr:rowOff>103505</xdr:rowOff>
    </xdr:to>
    <xdr:cxnSp macro="">
      <xdr:nvCxnSpPr>
        <xdr:cNvPr id="236" name="直線コネクタ 235"/>
        <xdr:cNvCxnSpPr/>
      </xdr:nvCxnSpPr>
      <xdr:spPr>
        <a:xfrm flipV="1">
          <a:off x="1130300" y="168833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87375" cy="250825"/>
    <xdr:sp macro="" textlink="">
      <xdr:nvSpPr>
        <xdr:cNvPr id="238" name="テキスト ボックス 237"/>
        <xdr:cNvSpPr txBox="1"/>
      </xdr:nvSpPr>
      <xdr:spPr>
        <a:xfrm>
          <a:off x="1719580" y="1650047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67945</xdr:rowOff>
    </xdr:from>
    <xdr:ext cx="587375" cy="258445"/>
    <xdr:sp macro="" textlink="">
      <xdr:nvSpPr>
        <xdr:cNvPr id="240" name="テキスト ボックス 239"/>
        <xdr:cNvSpPr txBox="1"/>
      </xdr:nvSpPr>
      <xdr:spPr>
        <a:xfrm>
          <a:off x="830580" y="1652714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16510</xdr:rowOff>
    </xdr:from>
    <xdr:to xmlns:xdr="http://schemas.openxmlformats.org/drawingml/2006/spreadsheetDrawing">
      <xdr:col>24</xdr:col>
      <xdr:colOff>114300</xdr:colOff>
      <xdr:row>98</xdr:row>
      <xdr:rowOff>118110</xdr:rowOff>
    </xdr:to>
    <xdr:sp macro="" textlink="">
      <xdr:nvSpPr>
        <xdr:cNvPr id="246" name="楕円 245"/>
        <xdr:cNvSpPr/>
      </xdr:nvSpPr>
      <xdr:spPr>
        <a:xfrm>
          <a:off x="45847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102870</xdr:rowOff>
    </xdr:from>
    <xdr:ext cx="534670" cy="259080"/>
    <xdr:sp macro="" textlink="">
      <xdr:nvSpPr>
        <xdr:cNvPr id="247" name="衛生費該当値テキスト"/>
        <xdr:cNvSpPr txBox="1"/>
      </xdr:nvSpPr>
      <xdr:spPr>
        <a:xfrm>
          <a:off x="4686300" y="1673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macro="" textlink="">
      <xdr:nvSpPr>
        <xdr:cNvPr id="248" name="楕円 247"/>
        <xdr:cNvSpPr/>
      </xdr:nvSpPr>
      <xdr:spPr>
        <a:xfrm>
          <a:off x="3746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101600</xdr:rowOff>
    </xdr:from>
    <xdr:ext cx="523240" cy="259080"/>
    <xdr:sp macro="" textlink="">
      <xdr:nvSpPr>
        <xdr:cNvPr id="249" name="テキスト ボックス 248"/>
        <xdr:cNvSpPr txBox="1"/>
      </xdr:nvSpPr>
      <xdr:spPr>
        <a:xfrm>
          <a:off x="3529965" y="169037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16510</xdr:rowOff>
    </xdr:from>
    <xdr:to xmlns:xdr="http://schemas.openxmlformats.org/drawingml/2006/spreadsheetDrawing">
      <xdr:col>15</xdr:col>
      <xdr:colOff>101600</xdr:colOff>
      <xdr:row>98</xdr:row>
      <xdr:rowOff>118110</xdr:rowOff>
    </xdr:to>
    <xdr:sp macro="" textlink="">
      <xdr:nvSpPr>
        <xdr:cNvPr id="250" name="楕円 249"/>
        <xdr:cNvSpPr/>
      </xdr:nvSpPr>
      <xdr:spPr>
        <a:xfrm>
          <a:off x="2857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109220</xdr:rowOff>
    </xdr:from>
    <xdr:ext cx="523240" cy="251460"/>
    <xdr:sp macro="" textlink="">
      <xdr:nvSpPr>
        <xdr:cNvPr id="251" name="テキスト ボックス 250"/>
        <xdr:cNvSpPr txBox="1"/>
      </xdr:nvSpPr>
      <xdr:spPr>
        <a:xfrm>
          <a:off x="2640965" y="169113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30480</xdr:rowOff>
    </xdr:from>
    <xdr:to xmlns:xdr="http://schemas.openxmlformats.org/drawingml/2006/spreadsheetDrawing">
      <xdr:col>10</xdr:col>
      <xdr:colOff>165100</xdr:colOff>
      <xdr:row>98</xdr:row>
      <xdr:rowOff>132080</xdr:rowOff>
    </xdr:to>
    <xdr:sp macro="" textlink="">
      <xdr:nvSpPr>
        <xdr:cNvPr id="252" name="楕円 251"/>
        <xdr:cNvSpPr/>
      </xdr:nvSpPr>
      <xdr:spPr>
        <a:xfrm>
          <a:off x="1968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123190</xdr:rowOff>
    </xdr:from>
    <xdr:ext cx="523240" cy="248920"/>
    <xdr:sp macro="" textlink="">
      <xdr:nvSpPr>
        <xdr:cNvPr id="253" name="テキスト ボックス 252"/>
        <xdr:cNvSpPr txBox="1"/>
      </xdr:nvSpPr>
      <xdr:spPr>
        <a:xfrm>
          <a:off x="1751965" y="169252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52705</xdr:rowOff>
    </xdr:from>
    <xdr:to xmlns:xdr="http://schemas.openxmlformats.org/drawingml/2006/spreadsheetDrawing">
      <xdr:col>6</xdr:col>
      <xdr:colOff>38100</xdr:colOff>
      <xdr:row>98</xdr:row>
      <xdr:rowOff>154940</xdr:rowOff>
    </xdr:to>
    <xdr:sp macro="" textlink="">
      <xdr:nvSpPr>
        <xdr:cNvPr id="254" name="楕円 253"/>
        <xdr:cNvSpPr/>
      </xdr:nvSpPr>
      <xdr:spPr>
        <a:xfrm>
          <a:off x="1079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145415</xdr:rowOff>
    </xdr:from>
    <xdr:ext cx="523240" cy="249555"/>
    <xdr:sp macro="" textlink="">
      <xdr:nvSpPr>
        <xdr:cNvPr id="255" name="テキスト ボックス 254"/>
        <xdr:cNvSpPr txBox="1"/>
      </xdr:nvSpPr>
      <xdr:spPr>
        <a:xfrm>
          <a:off x="862965" y="169475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64" name="テキスト ボックス 263"/>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7490" cy="259080"/>
    <xdr:sp macro="" textlink="">
      <xdr:nvSpPr>
        <xdr:cNvPr id="267" name="テキスト ボックス 266"/>
        <xdr:cNvSpPr txBox="1"/>
      </xdr:nvSpPr>
      <xdr:spPr>
        <a:xfrm>
          <a:off x="6355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5930" cy="250825"/>
    <xdr:sp macro="" textlink="">
      <xdr:nvSpPr>
        <xdr:cNvPr id="269" name="テキスト ボックス 268"/>
        <xdr:cNvSpPr txBox="1"/>
      </xdr:nvSpPr>
      <xdr:spPr>
        <a:xfrm>
          <a:off x="6136640" y="6316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5930" cy="259080"/>
    <xdr:sp macro="" textlink="">
      <xdr:nvSpPr>
        <xdr:cNvPr id="271" name="テキスト ボックス 270"/>
        <xdr:cNvSpPr txBox="1"/>
      </xdr:nvSpPr>
      <xdr:spPr>
        <a:xfrm>
          <a:off x="6136640" y="5989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5930" cy="251460"/>
    <xdr:sp macro="" textlink="">
      <xdr:nvSpPr>
        <xdr:cNvPr id="273" name="テキスト ボックス 272"/>
        <xdr:cNvSpPr txBox="1"/>
      </xdr:nvSpPr>
      <xdr:spPr>
        <a:xfrm>
          <a:off x="6136640" y="5664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48920"/>
    <xdr:sp macro="" textlink="">
      <xdr:nvSpPr>
        <xdr:cNvPr id="279" name="テキスト ボックス 278"/>
        <xdr:cNvSpPr txBox="1"/>
      </xdr:nvSpPr>
      <xdr:spPr>
        <a:xfrm>
          <a:off x="6072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169545</xdr:rowOff>
    </xdr:from>
    <xdr:ext cx="378460" cy="248285"/>
    <xdr:sp macro="" textlink="">
      <xdr:nvSpPr>
        <xdr:cNvPr id="287" name="労働費平均値テキスト"/>
        <xdr:cNvSpPr txBox="1"/>
      </xdr:nvSpPr>
      <xdr:spPr>
        <a:xfrm>
          <a:off x="10528300" y="651319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89535</xdr:rowOff>
    </xdr:from>
    <xdr:ext cx="378460" cy="248285"/>
    <xdr:sp macro="" textlink="">
      <xdr:nvSpPr>
        <xdr:cNvPr id="294" name="テキスト ボックス 293"/>
        <xdr:cNvSpPr txBox="1"/>
      </xdr:nvSpPr>
      <xdr:spPr>
        <a:xfrm>
          <a:off x="8561070" y="6433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86360</xdr:rowOff>
    </xdr:from>
    <xdr:ext cx="378460" cy="251460"/>
    <xdr:sp macro="" textlink="">
      <xdr:nvSpPr>
        <xdr:cNvPr id="297" name="テキスト ボックス 296"/>
        <xdr:cNvSpPr txBox="1"/>
      </xdr:nvSpPr>
      <xdr:spPr>
        <a:xfrm>
          <a:off x="7672070" y="64300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104775</xdr:rowOff>
    </xdr:from>
    <xdr:ext cx="378460" cy="259080"/>
    <xdr:sp macro="" textlink="">
      <xdr:nvSpPr>
        <xdr:cNvPr id="299" name="テキスト ボックス 298"/>
        <xdr:cNvSpPr txBox="1"/>
      </xdr:nvSpPr>
      <xdr:spPr>
        <a:xfrm>
          <a:off x="6783070"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06"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8125" cy="259080"/>
    <xdr:sp macro="" textlink="">
      <xdr:nvSpPr>
        <xdr:cNvPr id="308" name="テキスト ボックス 307"/>
        <xdr:cNvSpPr txBox="1"/>
      </xdr:nvSpPr>
      <xdr:spPr>
        <a:xfrm>
          <a:off x="9514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8125" cy="259080"/>
    <xdr:sp macro="" textlink="">
      <xdr:nvSpPr>
        <xdr:cNvPr id="310" name="テキスト ボックス 309"/>
        <xdr:cNvSpPr txBox="1"/>
      </xdr:nvSpPr>
      <xdr:spPr>
        <a:xfrm>
          <a:off x="8625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38125" cy="259080"/>
    <xdr:sp macro="" textlink="">
      <xdr:nvSpPr>
        <xdr:cNvPr id="312" name="テキスト ボックス 311"/>
        <xdr:cNvSpPr txBox="1"/>
      </xdr:nvSpPr>
      <xdr:spPr>
        <a:xfrm>
          <a:off x="7736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38125" cy="259080"/>
    <xdr:sp macro="" textlink="">
      <xdr:nvSpPr>
        <xdr:cNvPr id="314" name="テキスト ボックス 313"/>
        <xdr:cNvSpPr txBox="1"/>
      </xdr:nvSpPr>
      <xdr:spPr>
        <a:xfrm>
          <a:off x="6847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23" name="テキスト ボックス 322"/>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37490" cy="248920"/>
    <xdr:sp macro="" textlink="">
      <xdr:nvSpPr>
        <xdr:cNvPr id="326" name="テキスト ボックス 325"/>
        <xdr:cNvSpPr txBox="1"/>
      </xdr:nvSpPr>
      <xdr:spPr>
        <a:xfrm>
          <a:off x="6355080" y="9827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74370" cy="248920"/>
    <xdr:sp macro="" textlink="">
      <xdr:nvSpPr>
        <xdr:cNvPr id="328" name="テキスト ボックス 327"/>
        <xdr:cNvSpPr txBox="1"/>
      </xdr:nvSpPr>
      <xdr:spPr>
        <a:xfrm>
          <a:off x="5918200" y="9255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74370" cy="248920"/>
    <xdr:sp macro="" textlink="">
      <xdr:nvSpPr>
        <xdr:cNvPr id="330" name="テキスト ボックス 329"/>
        <xdr:cNvSpPr txBox="1"/>
      </xdr:nvSpPr>
      <xdr:spPr>
        <a:xfrm>
          <a:off x="5918200" y="86842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74370" cy="248920"/>
    <xdr:sp macro="" textlink="">
      <xdr:nvSpPr>
        <xdr:cNvPr id="332" name="テキスト ボックス 331"/>
        <xdr:cNvSpPr txBox="1"/>
      </xdr:nvSpPr>
      <xdr:spPr>
        <a:xfrm>
          <a:off x="5918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48285"/>
    <xdr:sp macro="" textlink="">
      <xdr:nvSpPr>
        <xdr:cNvPr id="337" name="農林水産業費最大値テキスト"/>
        <xdr:cNvSpPr txBox="1"/>
      </xdr:nvSpPr>
      <xdr:spPr>
        <a:xfrm>
          <a:off x="10528300" y="853630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161290</xdr:rowOff>
    </xdr:from>
    <xdr:to xmlns:xdr="http://schemas.openxmlformats.org/drawingml/2006/spreadsheetDrawing">
      <xdr:col>55</xdr:col>
      <xdr:colOff>0</xdr:colOff>
      <xdr:row>58</xdr:row>
      <xdr:rowOff>10160</xdr:rowOff>
    </xdr:to>
    <xdr:cxnSp macro="">
      <xdr:nvCxnSpPr>
        <xdr:cNvPr id="339" name="直線コネクタ 338"/>
        <xdr:cNvCxnSpPr/>
      </xdr:nvCxnSpPr>
      <xdr:spPr>
        <a:xfrm>
          <a:off x="9639300" y="99339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64770</xdr:rowOff>
    </xdr:from>
    <xdr:ext cx="598805" cy="250190"/>
    <xdr:sp macro="" textlink="">
      <xdr:nvSpPr>
        <xdr:cNvPr id="340" name="農林水産業費平均値テキスト"/>
        <xdr:cNvSpPr txBox="1"/>
      </xdr:nvSpPr>
      <xdr:spPr>
        <a:xfrm>
          <a:off x="10528300" y="966597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161290</xdr:rowOff>
    </xdr:from>
    <xdr:to xmlns:xdr="http://schemas.openxmlformats.org/drawingml/2006/spreadsheetDrawing">
      <xdr:col>50</xdr:col>
      <xdr:colOff>114300</xdr:colOff>
      <xdr:row>58</xdr:row>
      <xdr:rowOff>1905</xdr:rowOff>
    </xdr:to>
    <xdr:cxnSp macro="">
      <xdr:nvCxnSpPr>
        <xdr:cNvPr id="342" name="直線コネクタ 341"/>
        <xdr:cNvCxnSpPr/>
      </xdr:nvCxnSpPr>
      <xdr:spPr>
        <a:xfrm flipV="1">
          <a:off x="8750300" y="99339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155575</xdr:rowOff>
    </xdr:from>
    <xdr:ext cx="587375" cy="250825"/>
    <xdr:sp macro="" textlink="">
      <xdr:nvSpPr>
        <xdr:cNvPr id="344" name="テキスト ボックス 343"/>
        <xdr:cNvSpPr txBox="1"/>
      </xdr:nvSpPr>
      <xdr:spPr>
        <a:xfrm>
          <a:off x="9339580" y="958532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1905</xdr:rowOff>
    </xdr:from>
    <xdr:to xmlns:xdr="http://schemas.openxmlformats.org/drawingml/2006/spreadsheetDrawing">
      <xdr:col>45</xdr:col>
      <xdr:colOff>177800</xdr:colOff>
      <xdr:row>58</xdr:row>
      <xdr:rowOff>4445</xdr:rowOff>
    </xdr:to>
    <xdr:cxnSp macro="">
      <xdr:nvCxnSpPr>
        <xdr:cNvPr id="345" name="直線コネクタ 344"/>
        <xdr:cNvCxnSpPr/>
      </xdr:nvCxnSpPr>
      <xdr:spPr>
        <a:xfrm flipV="1">
          <a:off x="7861300" y="99460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167640</xdr:rowOff>
    </xdr:from>
    <xdr:ext cx="587375" cy="250190"/>
    <xdr:sp macro="" textlink="">
      <xdr:nvSpPr>
        <xdr:cNvPr id="347" name="テキスト ボックス 346"/>
        <xdr:cNvSpPr txBox="1"/>
      </xdr:nvSpPr>
      <xdr:spPr>
        <a:xfrm>
          <a:off x="8450580" y="959739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3810</xdr:rowOff>
    </xdr:from>
    <xdr:to xmlns:xdr="http://schemas.openxmlformats.org/drawingml/2006/spreadsheetDrawing">
      <xdr:col>41</xdr:col>
      <xdr:colOff>50800</xdr:colOff>
      <xdr:row>58</xdr:row>
      <xdr:rowOff>4445</xdr:rowOff>
    </xdr:to>
    <xdr:cxnSp macro="">
      <xdr:nvCxnSpPr>
        <xdr:cNvPr id="348" name="直線コネクタ 347"/>
        <xdr:cNvCxnSpPr/>
      </xdr:nvCxnSpPr>
      <xdr:spPr>
        <a:xfrm>
          <a:off x="6972300" y="99479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xdr:rowOff>
    </xdr:from>
    <xdr:ext cx="587375" cy="259080"/>
    <xdr:sp macro="" textlink="">
      <xdr:nvSpPr>
        <xdr:cNvPr id="350" name="テキスト ボックス 349"/>
        <xdr:cNvSpPr txBox="1"/>
      </xdr:nvSpPr>
      <xdr:spPr>
        <a:xfrm>
          <a:off x="7561580" y="96024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2540</xdr:rowOff>
    </xdr:from>
    <xdr:ext cx="587375" cy="259080"/>
    <xdr:sp macro="" textlink="">
      <xdr:nvSpPr>
        <xdr:cNvPr id="352" name="テキスト ボックス 351"/>
        <xdr:cNvSpPr txBox="1"/>
      </xdr:nvSpPr>
      <xdr:spPr>
        <a:xfrm>
          <a:off x="6672580" y="96037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130810</xdr:rowOff>
    </xdr:from>
    <xdr:to xmlns:xdr="http://schemas.openxmlformats.org/drawingml/2006/spreadsheetDrawing">
      <xdr:col>55</xdr:col>
      <xdr:colOff>50800</xdr:colOff>
      <xdr:row>58</xdr:row>
      <xdr:rowOff>60960</xdr:rowOff>
    </xdr:to>
    <xdr:sp macro="" textlink="">
      <xdr:nvSpPr>
        <xdr:cNvPr id="358" name="楕円 357"/>
        <xdr:cNvSpPr/>
      </xdr:nvSpPr>
      <xdr:spPr>
        <a:xfrm>
          <a:off x="104267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45720</xdr:rowOff>
    </xdr:from>
    <xdr:ext cx="534670" cy="259080"/>
    <xdr:sp macro="" textlink="">
      <xdr:nvSpPr>
        <xdr:cNvPr id="359" name="農林水産業費該当値テキスト"/>
        <xdr:cNvSpPr txBox="1"/>
      </xdr:nvSpPr>
      <xdr:spPr>
        <a:xfrm>
          <a:off x="10528300" y="9818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110490</xdr:rowOff>
    </xdr:from>
    <xdr:to xmlns:xdr="http://schemas.openxmlformats.org/drawingml/2006/spreadsheetDrawing">
      <xdr:col>50</xdr:col>
      <xdr:colOff>165100</xdr:colOff>
      <xdr:row>58</xdr:row>
      <xdr:rowOff>40640</xdr:rowOff>
    </xdr:to>
    <xdr:sp macro="" textlink="">
      <xdr:nvSpPr>
        <xdr:cNvPr id="360" name="楕円 359"/>
        <xdr:cNvSpPr/>
      </xdr:nvSpPr>
      <xdr:spPr>
        <a:xfrm>
          <a:off x="9588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31750</xdr:rowOff>
    </xdr:from>
    <xdr:ext cx="523240" cy="248920"/>
    <xdr:sp macro="" textlink="">
      <xdr:nvSpPr>
        <xdr:cNvPr id="361" name="テキスト ボックス 360"/>
        <xdr:cNvSpPr txBox="1"/>
      </xdr:nvSpPr>
      <xdr:spPr>
        <a:xfrm>
          <a:off x="9371965" y="99758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122555</xdr:rowOff>
    </xdr:from>
    <xdr:to xmlns:xdr="http://schemas.openxmlformats.org/drawingml/2006/spreadsheetDrawing">
      <xdr:col>46</xdr:col>
      <xdr:colOff>38100</xdr:colOff>
      <xdr:row>58</xdr:row>
      <xdr:rowOff>52705</xdr:rowOff>
    </xdr:to>
    <xdr:sp macro="" textlink="">
      <xdr:nvSpPr>
        <xdr:cNvPr id="362" name="楕円 361"/>
        <xdr:cNvSpPr/>
      </xdr:nvSpPr>
      <xdr:spPr>
        <a:xfrm>
          <a:off x="869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43815</xdr:rowOff>
    </xdr:from>
    <xdr:ext cx="523240" cy="248285"/>
    <xdr:sp macro="" textlink="">
      <xdr:nvSpPr>
        <xdr:cNvPr id="363" name="テキスト ボックス 362"/>
        <xdr:cNvSpPr txBox="1"/>
      </xdr:nvSpPr>
      <xdr:spPr>
        <a:xfrm>
          <a:off x="8482965" y="99879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125095</xdr:rowOff>
    </xdr:from>
    <xdr:to xmlns:xdr="http://schemas.openxmlformats.org/drawingml/2006/spreadsheetDrawing">
      <xdr:col>41</xdr:col>
      <xdr:colOff>101600</xdr:colOff>
      <xdr:row>58</xdr:row>
      <xdr:rowOff>55245</xdr:rowOff>
    </xdr:to>
    <xdr:sp macro="" textlink="">
      <xdr:nvSpPr>
        <xdr:cNvPr id="364" name="楕円 363"/>
        <xdr:cNvSpPr/>
      </xdr:nvSpPr>
      <xdr:spPr>
        <a:xfrm>
          <a:off x="7810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46355</xdr:rowOff>
    </xdr:from>
    <xdr:ext cx="523240" cy="259080"/>
    <xdr:sp macro="" textlink="">
      <xdr:nvSpPr>
        <xdr:cNvPr id="365" name="テキスト ボックス 364"/>
        <xdr:cNvSpPr txBox="1"/>
      </xdr:nvSpPr>
      <xdr:spPr>
        <a:xfrm>
          <a:off x="7593965" y="99904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124460</xdr:rowOff>
    </xdr:from>
    <xdr:to xmlns:xdr="http://schemas.openxmlformats.org/drawingml/2006/spreadsheetDrawing">
      <xdr:col>36</xdr:col>
      <xdr:colOff>165100</xdr:colOff>
      <xdr:row>58</xdr:row>
      <xdr:rowOff>54610</xdr:rowOff>
    </xdr:to>
    <xdr:sp macro="" textlink="">
      <xdr:nvSpPr>
        <xdr:cNvPr id="366" name="楕円 365"/>
        <xdr:cNvSpPr/>
      </xdr:nvSpPr>
      <xdr:spPr>
        <a:xfrm>
          <a:off x="6921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46355</xdr:rowOff>
    </xdr:from>
    <xdr:ext cx="523240" cy="259080"/>
    <xdr:sp macro="" textlink="">
      <xdr:nvSpPr>
        <xdr:cNvPr id="367" name="テキスト ボックス 366"/>
        <xdr:cNvSpPr txBox="1"/>
      </xdr:nvSpPr>
      <xdr:spPr>
        <a:xfrm>
          <a:off x="6704965" y="99904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76" name="テキスト ボックス 375"/>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7490" cy="259080"/>
    <xdr:sp macro="" textlink="">
      <xdr:nvSpPr>
        <xdr:cNvPr id="379" name="テキスト ボックス 378"/>
        <xdr:cNvSpPr txBox="1"/>
      </xdr:nvSpPr>
      <xdr:spPr>
        <a:xfrm>
          <a:off x="6355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4200" cy="259080"/>
    <xdr:sp macro="" textlink="">
      <xdr:nvSpPr>
        <xdr:cNvPr id="381" name="テキスト ボックス 380"/>
        <xdr:cNvSpPr txBox="1"/>
      </xdr:nvSpPr>
      <xdr:spPr>
        <a:xfrm>
          <a:off x="6008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4200" cy="248920"/>
    <xdr:sp macro="" textlink="">
      <xdr:nvSpPr>
        <xdr:cNvPr id="383" name="テキスト ボックス 382"/>
        <xdr:cNvSpPr txBox="1"/>
      </xdr:nvSpPr>
      <xdr:spPr>
        <a:xfrm>
          <a:off x="6008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4200" cy="259080"/>
    <xdr:sp macro="" textlink="">
      <xdr:nvSpPr>
        <xdr:cNvPr id="385" name="テキスト ボックス 384"/>
        <xdr:cNvSpPr txBox="1"/>
      </xdr:nvSpPr>
      <xdr:spPr>
        <a:xfrm>
          <a:off x="6008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4200" cy="259080"/>
    <xdr:sp macro="" textlink="">
      <xdr:nvSpPr>
        <xdr:cNvPr id="387" name="テキスト ボックス 386"/>
        <xdr:cNvSpPr txBox="1"/>
      </xdr:nvSpPr>
      <xdr:spPr>
        <a:xfrm>
          <a:off x="6008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200" cy="248920"/>
    <xdr:sp macro="" textlink="">
      <xdr:nvSpPr>
        <xdr:cNvPr id="389" name="テキスト ボックス 388"/>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1460"/>
    <xdr:sp macro="" textlink="">
      <xdr:nvSpPr>
        <xdr:cNvPr id="394" name="商工費最大値テキスト"/>
        <xdr:cNvSpPr txBox="1"/>
      </xdr:nvSpPr>
      <xdr:spPr>
        <a:xfrm>
          <a:off x="10528300" y="117792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52705</xdr:rowOff>
    </xdr:from>
    <xdr:to xmlns:xdr="http://schemas.openxmlformats.org/drawingml/2006/spreadsheetDrawing">
      <xdr:col>55</xdr:col>
      <xdr:colOff>0</xdr:colOff>
      <xdr:row>78</xdr:row>
      <xdr:rowOff>104140</xdr:rowOff>
    </xdr:to>
    <xdr:cxnSp macro="">
      <xdr:nvCxnSpPr>
        <xdr:cNvPr id="396" name="直線コネクタ 395"/>
        <xdr:cNvCxnSpPr/>
      </xdr:nvCxnSpPr>
      <xdr:spPr>
        <a:xfrm flipV="1">
          <a:off x="9639300" y="1342580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98425</xdr:rowOff>
    </xdr:from>
    <xdr:to xmlns:xdr="http://schemas.openxmlformats.org/drawingml/2006/spreadsheetDrawing">
      <xdr:col>50</xdr:col>
      <xdr:colOff>114300</xdr:colOff>
      <xdr:row>78</xdr:row>
      <xdr:rowOff>104140</xdr:rowOff>
    </xdr:to>
    <xdr:cxnSp macro="">
      <xdr:nvCxnSpPr>
        <xdr:cNvPr id="399" name="直線コネクタ 398"/>
        <xdr:cNvCxnSpPr/>
      </xdr:nvCxnSpPr>
      <xdr:spPr>
        <a:xfrm>
          <a:off x="8750300" y="134715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xdr:rowOff>
    </xdr:from>
    <xdr:ext cx="523240" cy="250190"/>
    <xdr:sp macro="" textlink="">
      <xdr:nvSpPr>
        <xdr:cNvPr id="401" name="テキスト ボックス 400"/>
        <xdr:cNvSpPr txBox="1"/>
      </xdr:nvSpPr>
      <xdr:spPr>
        <a:xfrm>
          <a:off x="9371965" y="1303782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97790</xdr:rowOff>
    </xdr:from>
    <xdr:to xmlns:xdr="http://schemas.openxmlformats.org/drawingml/2006/spreadsheetDrawing">
      <xdr:col>45</xdr:col>
      <xdr:colOff>177800</xdr:colOff>
      <xdr:row>78</xdr:row>
      <xdr:rowOff>98425</xdr:rowOff>
    </xdr:to>
    <xdr:cxnSp macro="">
      <xdr:nvCxnSpPr>
        <xdr:cNvPr id="402" name="直線コネクタ 401"/>
        <xdr:cNvCxnSpPr/>
      </xdr:nvCxnSpPr>
      <xdr:spPr>
        <a:xfrm>
          <a:off x="7861300" y="134708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39370</xdr:rowOff>
    </xdr:from>
    <xdr:ext cx="523240" cy="259080"/>
    <xdr:sp macro="" textlink="">
      <xdr:nvSpPr>
        <xdr:cNvPr id="404" name="テキスト ボックス 403"/>
        <xdr:cNvSpPr txBox="1"/>
      </xdr:nvSpPr>
      <xdr:spPr>
        <a:xfrm>
          <a:off x="8482965" y="130695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97790</xdr:rowOff>
    </xdr:from>
    <xdr:to xmlns:xdr="http://schemas.openxmlformats.org/drawingml/2006/spreadsheetDrawing">
      <xdr:col>41</xdr:col>
      <xdr:colOff>50800</xdr:colOff>
      <xdr:row>78</xdr:row>
      <xdr:rowOff>130810</xdr:rowOff>
    </xdr:to>
    <xdr:cxnSp macro="">
      <xdr:nvCxnSpPr>
        <xdr:cNvPr id="405" name="直線コネクタ 404"/>
        <xdr:cNvCxnSpPr/>
      </xdr:nvCxnSpPr>
      <xdr:spPr>
        <a:xfrm flipV="1">
          <a:off x="6972300" y="13470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23240" cy="259080"/>
    <xdr:sp macro="" textlink="">
      <xdr:nvSpPr>
        <xdr:cNvPr id="407" name="テキスト ボックス 406"/>
        <xdr:cNvSpPr txBox="1"/>
      </xdr:nvSpPr>
      <xdr:spPr>
        <a:xfrm>
          <a:off x="7593965" y="130568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23240" cy="259080"/>
    <xdr:sp macro="" textlink="">
      <xdr:nvSpPr>
        <xdr:cNvPr id="409" name="テキスト ボックス 408"/>
        <xdr:cNvSpPr txBox="1"/>
      </xdr:nvSpPr>
      <xdr:spPr>
        <a:xfrm>
          <a:off x="6704965" y="131140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xdr:rowOff>
    </xdr:from>
    <xdr:to xmlns:xdr="http://schemas.openxmlformats.org/drawingml/2006/spreadsheetDrawing">
      <xdr:col>55</xdr:col>
      <xdr:colOff>50800</xdr:colOff>
      <xdr:row>78</xdr:row>
      <xdr:rowOff>103505</xdr:rowOff>
    </xdr:to>
    <xdr:sp macro="" textlink="">
      <xdr:nvSpPr>
        <xdr:cNvPr id="415" name="楕円 414"/>
        <xdr:cNvSpPr/>
      </xdr:nvSpPr>
      <xdr:spPr>
        <a:xfrm>
          <a:off x="104267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151765</xdr:rowOff>
    </xdr:from>
    <xdr:ext cx="534670" cy="259080"/>
    <xdr:sp macro="" textlink="">
      <xdr:nvSpPr>
        <xdr:cNvPr id="416" name="商工費該当値テキスト"/>
        <xdr:cNvSpPr txBox="1"/>
      </xdr:nvSpPr>
      <xdr:spPr>
        <a:xfrm>
          <a:off x="10528300" y="1335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53340</xdr:rowOff>
    </xdr:from>
    <xdr:to xmlns:xdr="http://schemas.openxmlformats.org/drawingml/2006/spreadsheetDrawing">
      <xdr:col>50</xdr:col>
      <xdr:colOff>165100</xdr:colOff>
      <xdr:row>78</xdr:row>
      <xdr:rowOff>154940</xdr:rowOff>
    </xdr:to>
    <xdr:sp macro="" textlink="">
      <xdr:nvSpPr>
        <xdr:cNvPr id="417" name="楕円 416"/>
        <xdr:cNvSpPr/>
      </xdr:nvSpPr>
      <xdr:spPr>
        <a:xfrm>
          <a:off x="9588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146050</xdr:rowOff>
    </xdr:from>
    <xdr:ext cx="523240" cy="248920"/>
    <xdr:sp macro="" textlink="">
      <xdr:nvSpPr>
        <xdr:cNvPr id="418" name="テキスト ボックス 417"/>
        <xdr:cNvSpPr txBox="1"/>
      </xdr:nvSpPr>
      <xdr:spPr>
        <a:xfrm>
          <a:off x="9371965" y="135191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47625</xdr:rowOff>
    </xdr:from>
    <xdr:to xmlns:xdr="http://schemas.openxmlformats.org/drawingml/2006/spreadsheetDrawing">
      <xdr:col>46</xdr:col>
      <xdr:colOff>38100</xdr:colOff>
      <xdr:row>78</xdr:row>
      <xdr:rowOff>149225</xdr:rowOff>
    </xdr:to>
    <xdr:sp macro="" textlink="">
      <xdr:nvSpPr>
        <xdr:cNvPr id="419" name="楕円 418"/>
        <xdr:cNvSpPr/>
      </xdr:nvSpPr>
      <xdr:spPr>
        <a:xfrm>
          <a:off x="869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140335</xdr:rowOff>
    </xdr:from>
    <xdr:ext cx="523240" cy="259080"/>
    <xdr:sp macro="" textlink="">
      <xdr:nvSpPr>
        <xdr:cNvPr id="420" name="テキスト ボックス 419"/>
        <xdr:cNvSpPr txBox="1"/>
      </xdr:nvSpPr>
      <xdr:spPr>
        <a:xfrm>
          <a:off x="8482965" y="135134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46355</xdr:rowOff>
    </xdr:from>
    <xdr:to xmlns:xdr="http://schemas.openxmlformats.org/drawingml/2006/spreadsheetDrawing">
      <xdr:col>41</xdr:col>
      <xdr:colOff>101600</xdr:colOff>
      <xdr:row>78</xdr:row>
      <xdr:rowOff>147955</xdr:rowOff>
    </xdr:to>
    <xdr:sp macro="" textlink="">
      <xdr:nvSpPr>
        <xdr:cNvPr id="421" name="楕円 420"/>
        <xdr:cNvSpPr/>
      </xdr:nvSpPr>
      <xdr:spPr>
        <a:xfrm>
          <a:off x="7810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139065</xdr:rowOff>
    </xdr:from>
    <xdr:ext cx="523240" cy="259080"/>
    <xdr:sp macro="" textlink="">
      <xdr:nvSpPr>
        <xdr:cNvPr id="422" name="テキスト ボックス 421"/>
        <xdr:cNvSpPr txBox="1"/>
      </xdr:nvSpPr>
      <xdr:spPr>
        <a:xfrm>
          <a:off x="7593965" y="135121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80010</xdr:rowOff>
    </xdr:from>
    <xdr:to xmlns:xdr="http://schemas.openxmlformats.org/drawingml/2006/spreadsheetDrawing">
      <xdr:col>36</xdr:col>
      <xdr:colOff>165100</xdr:colOff>
      <xdr:row>79</xdr:row>
      <xdr:rowOff>10160</xdr:rowOff>
    </xdr:to>
    <xdr:sp macro="" textlink="">
      <xdr:nvSpPr>
        <xdr:cNvPr id="423" name="楕円 422"/>
        <xdr:cNvSpPr/>
      </xdr:nvSpPr>
      <xdr:spPr>
        <a:xfrm>
          <a:off x="6921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1270</xdr:rowOff>
    </xdr:from>
    <xdr:ext cx="523240" cy="259080"/>
    <xdr:sp macro="" textlink="">
      <xdr:nvSpPr>
        <xdr:cNvPr id="424" name="テキスト ボックス 423"/>
        <xdr:cNvSpPr txBox="1"/>
      </xdr:nvSpPr>
      <xdr:spPr>
        <a:xfrm>
          <a:off x="6704965" y="135458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33" name="テキスト ボックス 432"/>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7490" cy="259080"/>
    <xdr:sp macro="" textlink="">
      <xdr:nvSpPr>
        <xdr:cNvPr id="436" name="テキスト ボックス 435"/>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4200" cy="250825"/>
    <xdr:sp macro="" textlink="">
      <xdr:nvSpPr>
        <xdr:cNvPr id="438" name="テキスト ボックス 437"/>
        <xdr:cNvSpPr txBox="1"/>
      </xdr:nvSpPr>
      <xdr:spPr>
        <a:xfrm>
          <a:off x="6008370" y="16603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4200" cy="259080"/>
    <xdr:sp macro="" textlink="">
      <xdr:nvSpPr>
        <xdr:cNvPr id="440" name="テキスト ボックス 439"/>
        <xdr:cNvSpPr txBox="1"/>
      </xdr:nvSpPr>
      <xdr:spPr>
        <a:xfrm>
          <a:off x="6008370" y="16276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4200" cy="251460"/>
    <xdr:sp macro="" textlink="">
      <xdr:nvSpPr>
        <xdr:cNvPr id="442" name="テキスト ボックス 441"/>
        <xdr:cNvSpPr txBox="1"/>
      </xdr:nvSpPr>
      <xdr:spPr>
        <a:xfrm>
          <a:off x="6008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200" cy="258445"/>
    <xdr:sp macro="" textlink="">
      <xdr:nvSpPr>
        <xdr:cNvPr id="444" name="テキスト ボックス 443"/>
        <xdr:cNvSpPr txBox="1"/>
      </xdr:nvSpPr>
      <xdr:spPr>
        <a:xfrm>
          <a:off x="6008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74370" cy="259080"/>
    <xdr:sp macro="" textlink="">
      <xdr:nvSpPr>
        <xdr:cNvPr id="446" name="テキスト ボックス 445"/>
        <xdr:cNvSpPr txBox="1"/>
      </xdr:nvSpPr>
      <xdr:spPr>
        <a:xfrm>
          <a:off x="5918200" y="1529715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74370" cy="248920"/>
    <xdr:sp macro="" textlink="">
      <xdr:nvSpPr>
        <xdr:cNvPr id="448" name="テキスト ボックス 447"/>
        <xdr:cNvSpPr txBox="1"/>
      </xdr:nvSpPr>
      <xdr:spPr>
        <a:xfrm>
          <a:off x="5918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79375</xdr:rowOff>
    </xdr:from>
    <xdr:to xmlns:xdr="http://schemas.openxmlformats.org/drawingml/2006/spreadsheetDrawing">
      <xdr:col>55</xdr:col>
      <xdr:colOff>0</xdr:colOff>
      <xdr:row>98</xdr:row>
      <xdr:rowOff>90170</xdr:rowOff>
    </xdr:to>
    <xdr:cxnSp macro="">
      <xdr:nvCxnSpPr>
        <xdr:cNvPr id="455" name="直線コネクタ 454"/>
        <xdr:cNvCxnSpPr/>
      </xdr:nvCxnSpPr>
      <xdr:spPr>
        <a:xfrm>
          <a:off x="9639300" y="168814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8805" cy="259080"/>
    <xdr:sp macro="" textlink="">
      <xdr:nvSpPr>
        <xdr:cNvPr id="456" name="土木費平均値テキスト"/>
        <xdr:cNvSpPr txBox="1"/>
      </xdr:nvSpPr>
      <xdr:spPr>
        <a:xfrm>
          <a:off x="10528300" y="16586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79375</xdr:rowOff>
    </xdr:from>
    <xdr:to xmlns:xdr="http://schemas.openxmlformats.org/drawingml/2006/spreadsheetDrawing">
      <xdr:col>50</xdr:col>
      <xdr:colOff>114300</xdr:colOff>
      <xdr:row>98</xdr:row>
      <xdr:rowOff>125095</xdr:rowOff>
    </xdr:to>
    <xdr:cxnSp macro="">
      <xdr:nvCxnSpPr>
        <xdr:cNvPr id="458" name="直線コネクタ 457"/>
        <xdr:cNvCxnSpPr/>
      </xdr:nvCxnSpPr>
      <xdr:spPr>
        <a:xfrm flipV="1">
          <a:off x="8750300" y="168814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87375" cy="259080"/>
    <xdr:sp macro="" textlink="">
      <xdr:nvSpPr>
        <xdr:cNvPr id="460" name="テキスト ボックス 459"/>
        <xdr:cNvSpPr txBox="1"/>
      </xdr:nvSpPr>
      <xdr:spPr>
        <a:xfrm>
          <a:off x="9339580" y="165214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106045</xdr:rowOff>
    </xdr:from>
    <xdr:to xmlns:xdr="http://schemas.openxmlformats.org/drawingml/2006/spreadsheetDrawing">
      <xdr:col>45</xdr:col>
      <xdr:colOff>177800</xdr:colOff>
      <xdr:row>98</xdr:row>
      <xdr:rowOff>125095</xdr:rowOff>
    </xdr:to>
    <xdr:cxnSp macro="">
      <xdr:nvCxnSpPr>
        <xdr:cNvPr id="461" name="直線コネクタ 460"/>
        <xdr:cNvCxnSpPr/>
      </xdr:nvCxnSpPr>
      <xdr:spPr>
        <a:xfrm>
          <a:off x="7861300" y="169081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76200</xdr:rowOff>
    </xdr:from>
    <xdr:ext cx="587375" cy="250190"/>
    <xdr:sp macro="" textlink="">
      <xdr:nvSpPr>
        <xdr:cNvPr id="463" name="テキスト ボックス 462"/>
        <xdr:cNvSpPr txBox="1"/>
      </xdr:nvSpPr>
      <xdr:spPr>
        <a:xfrm>
          <a:off x="8450580" y="1653540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88900</xdr:rowOff>
    </xdr:from>
    <xdr:to xmlns:xdr="http://schemas.openxmlformats.org/drawingml/2006/spreadsheetDrawing">
      <xdr:col>41</xdr:col>
      <xdr:colOff>50800</xdr:colOff>
      <xdr:row>98</xdr:row>
      <xdr:rowOff>106045</xdr:rowOff>
    </xdr:to>
    <xdr:cxnSp macro="">
      <xdr:nvCxnSpPr>
        <xdr:cNvPr id="464" name="直線コネクタ 463"/>
        <xdr:cNvCxnSpPr/>
      </xdr:nvCxnSpPr>
      <xdr:spPr>
        <a:xfrm>
          <a:off x="6972300" y="16891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84455</xdr:rowOff>
    </xdr:from>
    <xdr:ext cx="587375" cy="259080"/>
    <xdr:sp macro="" textlink="">
      <xdr:nvSpPr>
        <xdr:cNvPr id="466" name="テキスト ボックス 465"/>
        <xdr:cNvSpPr txBox="1"/>
      </xdr:nvSpPr>
      <xdr:spPr>
        <a:xfrm>
          <a:off x="7561580" y="165436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97790</xdr:rowOff>
    </xdr:from>
    <xdr:ext cx="587375" cy="251460"/>
    <xdr:sp macro="" textlink="">
      <xdr:nvSpPr>
        <xdr:cNvPr id="468" name="テキスト ボックス 467"/>
        <xdr:cNvSpPr txBox="1"/>
      </xdr:nvSpPr>
      <xdr:spPr>
        <a:xfrm>
          <a:off x="6672580" y="165569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74" name="楕円 473"/>
        <xdr:cNvSpPr/>
      </xdr:nvSpPr>
      <xdr:spPr>
        <a:xfrm>
          <a:off x="104267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125730</xdr:rowOff>
    </xdr:from>
    <xdr:ext cx="598805" cy="259080"/>
    <xdr:sp macro="" textlink="">
      <xdr:nvSpPr>
        <xdr:cNvPr id="475" name="土木費該当値テキスト"/>
        <xdr:cNvSpPr txBox="1"/>
      </xdr:nvSpPr>
      <xdr:spPr>
        <a:xfrm>
          <a:off x="10528300" y="1675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29210</xdr:rowOff>
    </xdr:from>
    <xdr:to xmlns:xdr="http://schemas.openxmlformats.org/drawingml/2006/spreadsheetDrawing">
      <xdr:col>50</xdr:col>
      <xdr:colOff>165100</xdr:colOff>
      <xdr:row>98</xdr:row>
      <xdr:rowOff>130175</xdr:rowOff>
    </xdr:to>
    <xdr:sp macro="" textlink="">
      <xdr:nvSpPr>
        <xdr:cNvPr id="476" name="楕円 475"/>
        <xdr:cNvSpPr/>
      </xdr:nvSpPr>
      <xdr:spPr>
        <a:xfrm>
          <a:off x="9588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121285</xdr:rowOff>
    </xdr:from>
    <xdr:ext cx="587375" cy="250825"/>
    <xdr:sp macro="" textlink="">
      <xdr:nvSpPr>
        <xdr:cNvPr id="477" name="テキスト ボックス 476"/>
        <xdr:cNvSpPr txBox="1"/>
      </xdr:nvSpPr>
      <xdr:spPr>
        <a:xfrm>
          <a:off x="9339580" y="1692338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74930</xdr:rowOff>
    </xdr:from>
    <xdr:to xmlns:xdr="http://schemas.openxmlformats.org/drawingml/2006/spreadsheetDrawing">
      <xdr:col>46</xdr:col>
      <xdr:colOff>38100</xdr:colOff>
      <xdr:row>99</xdr:row>
      <xdr:rowOff>4445</xdr:rowOff>
    </xdr:to>
    <xdr:sp macro="" textlink="">
      <xdr:nvSpPr>
        <xdr:cNvPr id="478" name="楕円 477"/>
        <xdr:cNvSpPr/>
      </xdr:nvSpPr>
      <xdr:spPr>
        <a:xfrm>
          <a:off x="8699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167005</xdr:rowOff>
    </xdr:from>
    <xdr:ext cx="523240" cy="250825"/>
    <xdr:sp macro="" textlink="">
      <xdr:nvSpPr>
        <xdr:cNvPr id="479" name="テキスト ボックス 478"/>
        <xdr:cNvSpPr txBox="1"/>
      </xdr:nvSpPr>
      <xdr:spPr>
        <a:xfrm>
          <a:off x="8482965" y="1696910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55245</xdr:rowOff>
    </xdr:from>
    <xdr:to xmlns:xdr="http://schemas.openxmlformats.org/drawingml/2006/spreadsheetDrawing">
      <xdr:col>41</xdr:col>
      <xdr:colOff>101600</xdr:colOff>
      <xdr:row>98</xdr:row>
      <xdr:rowOff>156845</xdr:rowOff>
    </xdr:to>
    <xdr:sp macro="" textlink="">
      <xdr:nvSpPr>
        <xdr:cNvPr id="480" name="楕円 479"/>
        <xdr:cNvSpPr/>
      </xdr:nvSpPr>
      <xdr:spPr>
        <a:xfrm>
          <a:off x="7810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147955</xdr:rowOff>
    </xdr:from>
    <xdr:ext cx="587375" cy="258445"/>
    <xdr:sp macro="" textlink="">
      <xdr:nvSpPr>
        <xdr:cNvPr id="481" name="テキスト ボックス 480"/>
        <xdr:cNvSpPr txBox="1"/>
      </xdr:nvSpPr>
      <xdr:spPr>
        <a:xfrm>
          <a:off x="7561580" y="1695005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38100</xdr:rowOff>
    </xdr:from>
    <xdr:to xmlns:xdr="http://schemas.openxmlformats.org/drawingml/2006/spreadsheetDrawing">
      <xdr:col>36</xdr:col>
      <xdr:colOff>165100</xdr:colOff>
      <xdr:row>98</xdr:row>
      <xdr:rowOff>139700</xdr:rowOff>
    </xdr:to>
    <xdr:sp macro="" textlink="">
      <xdr:nvSpPr>
        <xdr:cNvPr id="482" name="楕円 481"/>
        <xdr:cNvSpPr/>
      </xdr:nvSpPr>
      <xdr:spPr>
        <a:xfrm>
          <a:off x="6921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130810</xdr:rowOff>
    </xdr:from>
    <xdr:ext cx="587375" cy="259080"/>
    <xdr:sp macro="" textlink="">
      <xdr:nvSpPr>
        <xdr:cNvPr id="483" name="テキスト ボックス 482"/>
        <xdr:cNvSpPr txBox="1"/>
      </xdr:nvSpPr>
      <xdr:spPr>
        <a:xfrm>
          <a:off x="6672580" y="169329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7170"/>
    <xdr:sp macro="" textlink="">
      <xdr:nvSpPr>
        <xdr:cNvPr id="492" name="テキスト ボックス 491"/>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37490" cy="248920"/>
    <xdr:sp macro="" textlink="">
      <xdr:nvSpPr>
        <xdr:cNvPr id="495" name="テキスト ボックス 494"/>
        <xdr:cNvSpPr txBox="1"/>
      </xdr:nvSpPr>
      <xdr:spPr>
        <a:xfrm>
          <a:off x="12197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84200" cy="248920"/>
    <xdr:sp macro="" textlink="">
      <xdr:nvSpPr>
        <xdr:cNvPr id="497" name="テキスト ボックス 496"/>
        <xdr:cNvSpPr txBox="1"/>
      </xdr:nvSpPr>
      <xdr:spPr>
        <a:xfrm>
          <a:off x="11850370" y="6055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84200" cy="248920"/>
    <xdr:sp macro="" textlink="">
      <xdr:nvSpPr>
        <xdr:cNvPr id="499" name="テキスト ボックス 498"/>
        <xdr:cNvSpPr txBox="1"/>
      </xdr:nvSpPr>
      <xdr:spPr>
        <a:xfrm>
          <a:off x="11850370" y="5598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84200" cy="248920"/>
    <xdr:sp macro="" textlink="">
      <xdr:nvSpPr>
        <xdr:cNvPr id="501" name="テキスト ボックス 500"/>
        <xdr:cNvSpPr txBox="1"/>
      </xdr:nvSpPr>
      <xdr:spPr>
        <a:xfrm>
          <a:off x="11850370" y="5140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200" cy="248920"/>
    <xdr:sp macro="" textlink="">
      <xdr:nvSpPr>
        <xdr:cNvPr id="503" name="テキスト ボックス 502"/>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132715</xdr:rowOff>
    </xdr:from>
    <xdr:to xmlns:xdr="http://schemas.openxmlformats.org/drawingml/2006/spreadsheetDrawing">
      <xdr:col>85</xdr:col>
      <xdr:colOff>127000</xdr:colOff>
      <xdr:row>37</xdr:row>
      <xdr:rowOff>46355</xdr:rowOff>
    </xdr:to>
    <xdr:cxnSp macro="">
      <xdr:nvCxnSpPr>
        <xdr:cNvPr id="510" name="直線コネクタ 509"/>
        <xdr:cNvCxnSpPr/>
      </xdr:nvCxnSpPr>
      <xdr:spPr>
        <a:xfrm flipV="1">
          <a:off x="15481300" y="630491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139700</xdr:rowOff>
    </xdr:from>
    <xdr:ext cx="534670" cy="259080"/>
    <xdr:sp macro="" textlink="">
      <xdr:nvSpPr>
        <xdr:cNvPr id="511" name="消防費平均値テキスト"/>
        <xdr:cNvSpPr txBox="1"/>
      </xdr:nvSpPr>
      <xdr:spPr>
        <a:xfrm>
          <a:off x="16370300" y="631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163195</xdr:rowOff>
    </xdr:from>
    <xdr:to xmlns:xdr="http://schemas.openxmlformats.org/drawingml/2006/spreadsheetDrawing">
      <xdr:col>81</xdr:col>
      <xdr:colOff>50800</xdr:colOff>
      <xdr:row>37</xdr:row>
      <xdr:rowOff>46355</xdr:rowOff>
    </xdr:to>
    <xdr:cxnSp macro="">
      <xdr:nvCxnSpPr>
        <xdr:cNvPr id="513" name="直線コネクタ 512"/>
        <xdr:cNvCxnSpPr/>
      </xdr:nvCxnSpPr>
      <xdr:spPr>
        <a:xfrm>
          <a:off x="14592300" y="63353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88900</xdr:rowOff>
    </xdr:from>
    <xdr:ext cx="523240" cy="248920"/>
    <xdr:sp macro="" textlink="">
      <xdr:nvSpPr>
        <xdr:cNvPr id="515" name="テキスト ボックス 514"/>
        <xdr:cNvSpPr txBox="1"/>
      </xdr:nvSpPr>
      <xdr:spPr>
        <a:xfrm>
          <a:off x="15213965" y="643255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147955</xdr:rowOff>
    </xdr:from>
    <xdr:to xmlns:xdr="http://schemas.openxmlformats.org/drawingml/2006/spreadsheetDrawing">
      <xdr:col>76</xdr:col>
      <xdr:colOff>114300</xdr:colOff>
      <xdr:row>36</xdr:row>
      <xdr:rowOff>163195</xdr:rowOff>
    </xdr:to>
    <xdr:cxnSp macro="">
      <xdr:nvCxnSpPr>
        <xdr:cNvPr id="516" name="直線コネクタ 515"/>
        <xdr:cNvCxnSpPr/>
      </xdr:nvCxnSpPr>
      <xdr:spPr>
        <a:xfrm>
          <a:off x="13703300" y="63201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92710</xdr:rowOff>
    </xdr:from>
    <xdr:ext cx="523240" cy="259080"/>
    <xdr:sp macro="" textlink="">
      <xdr:nvSpPr>
        <xdr:cNvPr id="518" name="テキスト ボックス 517"/>
        <xdr:cNvSpPr txBox="1"/>
      </xdr:nvSpPr>
      <xdr:spPr>
        <a:xfrm>
          <a:off x="14324965" y="64363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147955</xdr:rowOff>
    </xdr:from>
    <xdr:to xmlns:xdr="http://schemas.openxmlformats.org/drawingml/2006/spreadsheetDrawing">
      <xdr:col>71</xdr:col>
      <xdr:colOff>177800</xdr:colOff>
      <xdr:row>37</xdr:row>
      <xdr:rowOff>133350</xdr:rowOff>
    </xdr:to>
    <xdr:cxnSp macro="">
      <xdr:nvCxnSpPr>
        <xdr:cNvPr id="519" name="直線コネクタ 518"/>
        <xdr:cNvCxnSpPr/>
      </xdr:nvCxnSpPr>
      <xdr:spPr>
        <a:xfrm flipV="1">
          <a:off x="12814300" y="632015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33020</xdr:rowOff>
    </xdr:from>
    <xdr:ext cx="523240" cy="259080"/>
    <xdr:sp macro="" textlink="">
      <xdr:nvSpPr>
        <xdr:cNvPr id="521" name="テキスト ボックス 520"/>
        <xdr:cNvSpPr txBox="1"/>
      </xdr:nvSpPr>
      <xdr:spPr>
        <a:xfrm>
          <a:off x="13435965" y="63766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135890</xdr:rowOff>
    </xdr:from>
    <xdr:ext cx="523240" cy="259080"/>
    <xdr:sp macro="" textlink="">
      <xdr:nvSpPr>
        <xdr:cNvPr id="523" name="テキスト ボックス 522"/>
        <xdr:cNvSpPr txBox="1"/>
      </xdr:nvSpPr>
      <xdr:spPr>
        <a:xfrm>
          <a:off x="12546965" y="6136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81915</xdr:rowOff>
    </xdr:from>
    <xdr:to xmlns:xdr="http://schemas.openxmlformats.org/drawingml/2006/spreadsheetDrawing">
      <xdr:col>85</xdr:col>
      <xdr:colOff>177800</xdr:colOff>
      <xdr:row>37</xdr:row>
      <xdr:rowOff>12065</xdr:rowOff>
    </xdr:to>
    <xdr:sp macro="" textlink="">
      <xdr:nvSpPr>
        <xdr:cNvPr id="529" name="楕円 528"/>
        <xdr:cNvSpPr/>
      </xdr:nvSpPr>
      <xdr:spPr>
        <a:xfrm>
          <a:off x="162687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104775</xdr:rowOff>
    </xdr:from>
    <xdr:ext cx="534670" cy="259080"/>
    <xdr:sp macro="" textlink="">
      <xdr:nvSpPr>
        <xdr:cNvPr id="530" name="消防費該当値テキスト"/>
        <xdr:cNvSpPr txBox="1"/>
      </xdr:nvSpPr>
      <xdr:spPr>
        <a:xfrm>
          <a:off x="16370300" y="610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167005</xdr:rowOff>
    </xdr:from>
    <xdr:to xmlns:xdr="http://schemas.openxmlformats.org/drawingml/2006/spreadsheetDrawing">
      <xdr:col>81</xdr:col>
      <xdr:colOff>101600</xdr:colOff>
      <xdr:row>37</xdr:row>
      <xdr:rowOff>97790</xdr:rowOff>
    </xdr:to>
    <xdr:sp macro="" textlink="">
      <xdr:nvSpPr>
        <xdr:cNvPr id="531" name="楕円 530"/>
        <xdr:cNvSpPr/>
      </xdr:nvSpPr>
      <xdr:spPr>
        <a:xfrm>
          <a:off x="15430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113665</xdr:rowOff>
    </xdr:from>
    <xdr:ext cx="523240" cy="258445"/>
    <xdr:sp macro="" textlink="">
      <xdr:nvSpPr>
        <xdr:cNvPr id="532" name="テキスト ボックス 531"/>
        <xdr:cNvSpPr txBox="1"/>
      </xdr:nvSpPr>
      <xdr:spPr>
        <a:xfrm>
          <a:off x="15213965" y="61144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112395</xdr:rowOff>
    </xdr:from>
    <xdr:to xmlns:xdr="http://schemas.openxmlformats.org/drawingml/2006/spreadsheetDrawing">
      <xdr:col>76</xdr:col>
      <xdr:colOff>165100</xdr:colOff>
      <xdr:row>37</xdr:row>
      <xdr:rowOff>42545</xdr:rowOff>
    </xdr:to>
    <xdr:sp macro="" textlink="">
      <xdr:nvSpPr>
        <xdr:cNvPr id="533" name="楕円 532"/>
        <xdr:cNvSpPr/>
      </xdr:nvSpPr>
      <xdr:spPr>
        <a:xfrm>
          <a:off x="14541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59055</xdr:rowOff>
    </xdr:from>
    <xdr:ext cx="523240" cy="259080"/>
    <xdr:sp macro="" textlink="">
      <xdr:nvSpPr>
        <xdr:cNvPr id="534" name="テキスト ボックス 533"/>
        <xdr:cNvSpPr txBox="1"/>
      </xdr:nvSpPr>
      <xdr:spPr>
        <a:xfrm>
          <a:off x="14324965" y="60598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97790</xdr:rowOff>
    </xdr:from>
    <xdr:to xmlns:xdr="http://schemas.openxmlformats.org/drawingml/2006/spreadsheetDrawing">
      <xdr:col>72</xdr:col>
      <xdr:colOff>38100</xdr:colOff>
      <xdr:row>37</xdr:row>
      <xdr:rowOff>27305</xdr:rowOff>
    </xdr:to>
    <xdr:sp macro="" textlink="">
      <xdr:nvSpPr>
        <xdr:cNvPr id="535" name="楕円 534"/>
        <xdr:cNvSpPr/>
      </xdr:nvSpPr>
      <xdr:spPr>
        <a:xfrm>
          <a:off x="13652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43815</xdr:rowOff>
    </xdr:from>
    <xdr:ext cx="523240" cy="248285"/>
    <xdr:sp macro="" textlink="">
      <xdr:nvSpPr>
        <xdr:cNvPr id="536" name="テキスト ボックス 535"/>
        <xdr:cNvSpPr txBox="1"/>
      </xdr:nvSpPr>
      <xdr:spPr>
        <a:xfrm>
          <a:off x="13435965" y="60445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82550</xdr:rowOff>
    </xdr:from>
    <xdr:to xmlns:xdr="http://schemas.openxmlformats.org/drawingml/2006/spreadsheetDrawing">
      <xdr:col>67</xdr:col>
      <xdr:colOff>101600</xdr:colOff>
      <xdr:row>38</xdr:row>
      <xdr:rowOff>12700</xdr:rowOff>
    </xdr:to>
    <xdr:sp macro="" textlink="">
      <xdr:nvSpPr>
        <xdr:cNvPr id="537" name="楕円 536"/>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3810</xdr:rowOff>
    </xdr:from>
    <xdr:ext cx="523240" cy="259080"/>
    <xdr:sp macro="" textlink="">
      <xdr:nvSpPr>
        <xdr:cNvPr id="538" name="テキスト ボックス 537"/>
        <xdr:cNvSpPr txBox="1"/>
      </xdr:nvSpPr>
      <xdr:spPr>
        <a:xfrm>
          <a:off x="12546965" y="65189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7170"/>
    <xdr:sp macro="" textlink="">
      <xdr:nvSpPr>
        <xdr:cNvPr id="547" name="テキスト ボックス 546"/>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37490" cy="259080"/>
    <xdr:sp macro="" textlink="">
      <xdr:nvSpPr>
        <xdr:cNvPr id="550" name="テキスト ボックス 549"/>
        <xdr:cNvSpPr txBox="1"/>
      </xdr:nvSpPr>
      <xdr:spPr>
        <a:xfrm>
          <a:off x="12197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4200" cy="259080"/>
    <xdr:sp macro="" textlink="">
      <xdr:nvSpPr>
        <xdr:cNvPr id="552" name="テキスト ボックス 551"/>
        <xdr:cNvSpPr txBox="1"/>
      </xdr:nvSpPr>
      <xdr:spPr>
        <a:xfrm>
          <a:off x="11850370" y="963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4200" cy="248920"/>
    <xdr:sp macro="" textlink="">
      <xdr:nvSpPr>
        <xdr:cNvPr id="554" name="テキスト ボックス 553"/>
        <xdr:cNvSpPr txBox="1"/>
      </xdr:nvSpPr>
      <xdr:spPr>
        <a:xfrm>
          <a:off x="11850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4200" cy="259080"/>
    <xdr:sp macro="" textlink="">
      <xdr:nvSpPr>
        <xdr:cNvPr id="556" name="テキスト ボックス 555"/>
        <xdr:cNvSpPr txBox="1"/>
      </xdr:nvSpPr>
      <xdr:spPr>
        <a:xfrm>
          <a:off x="11850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200" cy="259080"/>
    <xdr:sp macro="" textlink="">
      <xdr:nvSpPr>
        <xdr:cNvPr id="558" name="テキスト ボックス 557"/>
        <xdr:cNvSpPr txBox="1"/>
      </xdr:nvSpPr>
      <xdr:spPr>
        <a:xfrm>
          <a:off x="11850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74370" cy="248920"/>
    <xdr:sp macro="" textlink="">
      <xdr:nvSpPr>
        <xdr:cNvPr id="560" name="テキスト ボックス 559"/>
        <xdr:cNvSpPr txBox="1"/>
      </xdr:nvSpPr>
      <xdr:spPr>
        <a:xfrm>
          <a:off x="11760200" y="8112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48285"/>
    <xdr:sp macro="" textlink="">
      <xdr:nvSpPr>
        <xdr:cNvPr id="565" name="教育費最大値テキスト"/>
        <xdr:cNvSpPr txBox="1"/>
      </xdr:nvSpPr>
      <xdr:spPr>
        <a:xfrm>
          <a:off x="16370300" y="84562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29210</xdr:rowOff>
    </xdr:from>
    <xdr:to xmlns:xdr="http://schemas.openxmlformats.org/drawingml/2006/spreadsheetDrawing">
      <xdr:col>85</xdr:col>
      <xdr:colOff>127000</xdr:colOff>
      <xdr:row>58</xdr:row>
      <xdr:rowOff>48260</xdr:rowOff>
    </xdr:to>
    <xdr:cxnSp macro="">
      <xdr:nvCxnSpPr>
        <xdr:cNvPr id="567" name="直線コネクタ 566"/>
        <xdr:cNvCxnSpPr/>
      </xdr:nvCxnSpPr>
      <xdr:spPr>
        <a:xfrm>
          <a:off x="15481300" y="99733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0190"/>
    <xdr:sp macro="" textlink="">
      <xdr:nvSpPr>
        <xdr:cNvPr id="568" name="教育費平均値テキスト"/>
        <xdr:cNvSpPr txBox="1"/>
      </xdr:nvSpPr>
      <xdr:spPr>
        <a:xfrm>
          <a:off x="16370300" y="965454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29210</xdr:rowOff>
    </xdr:from>
    <xdr:to xmlns:xdr="http://schemas.openxmlformats.org/drawingml/2006/spreadsheetDrawing">
      <xdr:col>81</xdr:col>
      <xdr:colOff>50800</xdr:colOff>
      <xdr:row>58</xdr:row>
      <xdr:rowOff>70485</xdr:rowOff>
    </xdr:to>
    <xdr:cxnSp macro="">
      <xdr:nvCxnSpPr>
        <xdr:cNvPr id="570" name="直線コネクタ 569"/>
        <xdr:cNvCxnSpPr/>
      </xdr:nvCxnSpPr>
      <xdr:spPr>
        <a:xfrm flipV="1">
          <a:off x="14592300" y="99733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21590</xdr:rowOff>
    </xdr:from>
    <xdr:ext cx="587375" cy="259080"/>
    <xdr:sp macro="" textlink="">
      <xdr:nvSpPr>
        <xdr:cNvPr id="572" name="テキスト ボックス 571"/>
        <xdr:cNvSpPr txBox="1"/>
      </xdr:nvSpPr>
      <xdr:spPr>
        <a:xfrm>
          <a:off x="15181580" y="96227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46355</xdr:rowOff>
    </xdr:from>
    <xdr:to xmlns:xdr="http://schemas.openxmlformats.org/drawingml/2006/spreadsheetDrawing">
      <xdr:col>76</xdr:col>
      <xdr:colOff>114300</xdr:colOff>
      <xdr:row>58</xdr:row>
      <xdr:rowOff>70485</xdr:rowOff>
    </xdr:to>
    <xdr:cxnSp macro="">
      <xdr:nvCxnSpPr>
        <xdr:cNvPr id="573" name="直線コネクタ 572"/>
        <xdr:cNvCxnSpPr/>
      </xdr:nvCxnSpPr>
      <xdr:spPr>
        <a:xfrm>
          <a:off x="13703300" y="99904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17780</xdr:rowOff>
    </xdr:from>
    <xdr:ext cx="587375" cy="251460"/>
    <xdr:sp macro="" textlink="">
      <xdr:nvSpPr>
        <xdr:cNvPr id="575" name="テキスト ボックス 574"/>
        <xdr:cNvSpPr txBox="1"/>
      </xdr:nvSpPr>
      <xdr:spPr>
        <a:xfrm>
          <a:off x="14292580" y="961898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46355</xdr:rowOff>
    </xdr:from>
    <xdr:to xmlns:xdr="http://schemas.openxmlformats.org/drawingml/2006/spreadsheetDrawing">
      <xdr:col>71</xdr:col>
      <xdr:colOff>177800</xdr:colOff>
      <xdr:row>58</xdr:row>
      <xdr:rowOff>88900</xdr:rowOff>
    </xdr:to>
    <xdr:cxnSp macro="">
      <xdr:nvCxnSpPr>
        <xdr:cNvPr id="576" name="直線コネクタ 575"/>
        <xdr:cNvCxnSpPr/>
      </xdr:nvCxnSpPr>
      <xdr:spPr>
        <a:xfrm flipV="1">
          <a:off x="12814300" y="99904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16510</xdr:rowOff>
    </xdr:from>
    <xdr:ext cx="587375" cy="259080"/>
    <xdr:sp macro="" textlink="">
      <xdr:nvSpPr>
        <xdr:cNvPr id="578" name="テキスト ボックス 577"/>
        <xdr:cNvSpPr txBox="1"/>
      </xdr:nvSpPr>
      <xdr:spPr>
        <a:xfrm>
          <a:off x="13403580" y="96177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50165</xdr:rowOff>
    </xdr:from>
    <xdr:ext cx="587375" cy="259080"/>
    <xdr:sp macro="" textlink="">
      <xdr:nvSpPr>
        <xdr:cNvPr id="580" name="テキスト ボックス 579"/>
        <xdr:cNvSpPr txBox="1"/>
      </xdr:nvSpPr>
      <xdr:spPr>
        <a:xfrm>
          <a:off x="12514580" y="96513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168910</xdr:rowOff>
    </xdr:from>
    <xdr:to xmlns:xdr="http://schemas.openxmlformats.org/drawingml/2006/spreadsheetDrawing">
      <xdr:col>85</xdr:col>
      <xdr:colOff>177800</xdr:colOff>
      <xdr:row>58</xdr:row>
      <xdr:rowOff>99060</xdr:rowOff>
    </xdr:to>
    <xdr:sp macro="" textlink="">
      <xdr:nvSpPr>
        <xdr:cNvPr id="586" name="楕円 585"/>
        <xdr:cNvSpPr/>
      </xdr:nvSpPr>
      <xdr:spPr>
        <a:xfrm>
          <a:off x="162687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83820</xdr:rowOff>
    </xdr:from>
    <xdr:ext cx="534670" cy="259080"/>
    <xdr:sp macro="" textlink="">
      <xdr:nvSpPr>
        <xdr:cNvPr id="587" name="教育費該当値テキスト"/>
        <xdr:cNvSpPr txBox="1"/>
      </xdr:nvSpPr>
      <xdr:spPr>
        <a:xfrm>
          <a:off x="16370300" y="985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149860</xdr:rowOff>
    </xdr:from>
    <xdr:to xmlns:xdr="http://schemas.openxmlformats.org/drawingml/2006/spreadsheetDrawing">
      <xdr:col>81</xdr:col>
      <xdr:colOff>101600</xdr:colOff>
      <xdr:row>58</xdr:row>
      <xdr:rowOff>80010</xdr:rowOff>
    </xdr:to>
    <xdr:sp macro="" textlink="">
      <xdr:nvSpPr>
        <xdr:cNvPr id="588" name="楕円 587"/>
        <xdr:cNvSpPr/>
      </xdr:nvSpPr>
      <xdr:spPr>
        <a:xfrm>
          <a:off x="15430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71120</xdr:rowOff>
    </xdr:from>
    <xdr:ext cx="523240" cy="259080"/>
    <xdr:sp macro="" textlink="">
      <xdr:nvSpPr>
        <xdr:cNvPr id="589" name="テキスト ボックス 588"/>
        <xdr:cNvSpPr txBox="1"/>
      </xdr:nvSpPr>
      <xdr:spPr>
        <a:xfrm>
          <a:off x="15213965" y="100152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19685</xdr:rowOff>
    </xdr:from>
    <xdr:to xmlns:xdr="http://schemas.openxmlformats.org/drawingml/2006/spreadsheetDrawing">
      <xdr:col>76</xdr:col>
      <xdr:colOff>165100</xdr:colOff>
      <xdr:row>58</xdr:row>
      <xdr:rowOff>121285</xdr:rowOff>
    </xdr:to>
    <xdr:sp macro="" textlink="">
      <xdr:nvSpPr>
        <xdr:cNvPr id="590" name="楕円 589"/>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112395</xdr:rowOff>
    </xdr:from>
    <xdr:ext cx="523240" cy="248285"/>
    <xdr:sp macro="" textlink="">
      <xdr:nvSpPr>
        <xdr:cNvPr id="591" name="テキスト ボックス 590"/>
        <xdr:cNvSpPr txBox="1"/>
      </xdr:nvSpPr>
      <xdr:spPr>
        <a:xfrm>
          <a:off x="14324965" y="100564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167005</xdr:rowOff>
    </xdr:from>
    <xdr:to xmlns:xdr="http://schemas.openxmlformats.org/drawingml/2006/spreadsheetDrawing">
      <xdr:col>72</xdr:col>
      <xdr:colOff>38100</xdr:colOff>
      <xdr:row>58</xdr:row>
      <xdr:rowOff>97790</xdr:rowOff>
    </xdr:to>
    <xdr:sp macro="" textlink="">
      <xdr:nvSpPr>
        <xdr:cNvPr id="592" name="楕円 591"/>
        <xdr:cNvSpPr/>
      </xdr:nvSpPr>
      <xdr:spPr>
        <a:xfrm>
          <a:off x="13652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88265</xdr:rowOff>
    </xdr:from>
    <xdr:ext cx="523240" cy="249555"/>
    <xdr:sp macro="" textlink="">
      <xdr:nvSpPr>
        <xdr:cNvPr id="593" name="テキスト ボックス 592"/>
        <xdr:cNvSpPr txBox="1"/>
      </xdr:nvSpPr>
      <xdr:spPr>
        <a:xfrm>
          <a:off x="13435965" y="100323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38100</xdr:rowOff>
    </xdr:from>
    <xdr:to xmlns:xdr="http://schemas.openxmlformats.org/drawingml/2006/spreadsheetDrawing">
      <xdr:col>67</xdr:col>
      <xdr:colOff>101600</xdr:colOff>
      <xdr:row>58</xdr:row>
      <xdr:rowOff>139700</xdr:rowOff>
    </xdr:to>
    <xdr:sp macro="" textlink="">
      <xdr:nvSpPr>
        <xdr:cNvPr id="594" name="楕円 593"/>
        <xdr:cNvSpPr/>
      </xdr:nvSpPr>
      <xdr:spPr>
        <a:xfrm>
          <a:off x="12763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130810</xdr:rowOff>
    </xdr:from>
    <xdr:ext cx="523240" cy="259080"/>
    <xdr:sp macro="" textlink="">
      <xdr:nvSpPr>
        <xdr:cNvPr id="595" name="テキスト ボックス 594"/>
        <xdr:cNvSpPr txBox="1"/>
      </xdr:nvSpPr>
      <xdr:spPr>
        <a:xfrm>
          <a:off x="12546965" y="100749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7170"/>
    <xdr:sp macro="" textlink="">
      <xdr:nvSpPr>
        <xdr:cNvPr id="604" name="テキスト ボックス 603"/>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7490" cy="259080"/>
    <xdr:sp macro="" textlink="">
      <xdr:nvSpPr>
        <xdr:cNvPr id="607" name="テキスト ボックス 606"/>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4200" cy="259080"/>
    <xdr:sp macro="" textlink="">
      <xdr:nvSpPr>
        <xdr:cNvPr id="609" name="テキスト ボックス 608"/>
        <xdr:cNvSpPr txBox="1"/>
      </xdr:nvSpPr>
      <xdr:spPr>
        <a:xfrm>
          <a:off x="11850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4200" cy="248920"/>
    <xdr:sp macro="" textlink="">
      <xdr:nvSpPr>
        <xdr:cNvPr id="611" name="テキスト ボックス 610"/>
        <xdr:cNvSpPr txBox="1"/>
      </xdr:nvSpPr>
      <xdr:spPr>
        <a:xfrm>
          <a:off x="11850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4200" cy="259080"/>
    <xdr:sp macro="" textlink="">
      <xdr:nvSpPr>
        <xdr:cNvPr id="613" name="テキスト ボックス 612"/>
        <xdr:cNvSpPr txBox="1"/>
      </xdr:nvSpPr>
      <xdr:spPr>
        <a:xfrm>
          <a:off x="11850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74370" cy="259080"/>
    <xdr:sp macro="" textlink="">
      <xdr:nvSpPr>
        <xdr:cNvPr id="615" name="テキスト ボックス 614"/>
        <xdr:cNvSpPr txBox="1"/>
      </xdr:nvSpPr>
      <xdr:spPr>
        <a:xfrm>
          <a:off x="11760200" y="11922760"/>
          <a:ext cx="67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74370" cy="248920"/>
    <xdr:sp macro="" textlink="">
      <xdr:nvSpPr>
        <xdr:cNvPr id="617" name="テキスト ボックス 616"/>
        <xdr:cNvSpPr txBox="1"/>
      </xdr:nvSpPr>
      <xdr:spPr>
        <a:xfrm>
          <a:off x="11760200" y="11541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48285"/>
    <xdr:sp macro="" textlink="">
      <xdr:nvSpPr>
        <xdr:cNvPr id="620" name="災害復旧費最小値テキスト"/>
        <xdr:cNvSpPr txBox="1"/>
      </xdr:nvSpPr>
      <xdr:spPr>
        <a:xfrm>
          <a:off x="16370300" y="13611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48285"/>
    <xdr:sp macro="" textlink="">
      <xdr:nvSpPr>
        <xdr:cNvPr id="622" name="災害復旧費最大値テキスト"/>
        <xdr:cNvSpPr txBox="1"/>
      </xdr:nvSpPr>
      <xdr:spPr>
        <a:xfrm>
          <a:off x="16370300" y="1193101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6350</xdr:rowOff>
    </xdr:from>
    <xdr:to xmlns:xdr="http://schemas.openxmlformats.org/drawingml/2006/spreadsheetDrawing">
      <xdr:col>85</xdr:col>
      <xdr:colOff>127000</xdr:colOff>
      <xdr:row>79</xdr:row>
      <xdr:rowOff>38100</xdr:rowOff>
    </xdr:to>
    <xdr:cxnSp macro="">
      <xdr:nvCxnSpPr>
        <xdr:cNvPr id="624" name="直線コネクタ 623"/>
        <xdr:cNvCxnSpPr/>
      </xdr:nvCxnSpPr>
      <xdr:spPr>
        <a:xfrm flipV="1">
          <a:off x="15481300" y="135509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111125</xdr:rowOff>
    </xdr:from>
    <xdr:ext cx="534670" cy="249555"/>
    <xdr:sp macro="" textlink="">
      <xdr:nvSpPr>
        <xdr:cNvPr id="625" name="災害復旧費平均値テキスト"/>
        <xdr:cNvSpPr txBox="1"/>
      </xdr:nvSpPr>
      <xdr:spPr>
        <a:xfrm>
          <a:off x="16370300" y="134842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38100</xdr:rowOff>
    </xdr:from>
    <xdr:to xmlns:xdr="http://schemas.openxmlformats.org/drawingml/2006/spreadsheetDrawing">
      <xdr:col>81</xdr:col>
      <xdr:colOff>50800</xdr:colOff>
      <xdr:row>79</xdr:row>
      <xdr:rowOff>39370</xdr:rowOff>
    </xdr:to>
    <xdr:cxnSp macro="">
      <xdr:nvCxnSpPr>
        <xdr:cNvPr id="627" name="直線コネクタ 626"/>
        <xdr:cNvCxnSpPr/>
      </xdr:nvCxnSpPr>
      <xdr:spPr>
        <a:xfrm flipV="1">
          <a:off x="14592300" y="13582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78105</xdr:rowOff>
    </xdr:from>
    <xdr:ext cx="523240" cy="248285"/>
    <xdr:sp macro="" textlink="">
      <xdr:nvSpPr>
        <xdr:cNvPr id="629" name="テキスト ボックス 628"/>
        <xdr:cNvSpPr txBox="1"/>
      </xdr:nvSpPr>
      <xdr:spPr>
        <a:xfrm>
          <a:off x="15213965" y="132797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38100</xdr:rowOff>
    </xdr:from>
    <xdr:to xmlns:xdr="http://schemas.openxmlformats.org/drawingml/2006/spreadsheetDrawing">
      <xdr:col>76</xdr:col>
      <xdr:colOff>114300</xdr:colOff>
      <xdr:row>79</xdr:row>
      <xdr:rowOff>39370</xdr:rowOff>
    </xdr:to>
    <xdr:cxnSp macro="">
      <xdr:nvCxnSpPr>
        <xdr:cNvPr id="630" name="直線コネクタ 629"/>
        <xdr:cNvCxnSpPr/>
      </xdr:nvCxnSpPr>
      <xdr:spPr>
        <a:xfrm>
          <a:off x="13703300" y="13582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23240" cy="259080"/>
    <xdr:sp macro="" textlink="">
      <xdr:nvSpPr>
        <xdr:cNvPr id="632" name="テキスト ボックス 631"/>
        <xdr:cNvSpPr txBox="1"/>
      </xdr:nvSpPr>
      <xdr:spPr>
        <a:xfrm>
          <a:off x="14324965" y="132816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27305</xdr:rowOff>
    </xdr:from>
    <xdr:to xmlns:xdr="http://schemas.openxmlformats.org/drawingml/2006/spreadsheetDrawing">
      <xdr:col>71</xdr:col>
      <xdr:colOff>177800</xdr:colOff>
      <xdr:row>79</xdr:row>
      <xdr:rowOff>38100</xdr:rowOff>
    </xdr:to>
    <xdr:cxnSp macro="">
      <xdr:nvCxnSpPr>
        <xdr:cNvPr id="633" name="直線コネクタ 632"/>
        <xdr:cNvCxnSpPr/>
      </xdr:nvCxnSpPr>
      <xdr:spPr>
        <a:xfrm>
          <a:off x="12814300" y="13571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23240" cy="259080"/>
    <xdr:sp macro="" textlink="">
      <xdr:nvSpPr>
        <xdr:cNvPr id="635" name="テキスト ボックス 634"/>
        <xdr:cNvSpPr txBox="1"/>
      </xdr:nvSpPr>
      <xdr:spPr>
        <a:xfrm>
          <a:off x="13435965" y="132835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82550</xdr:rowOff>
    </xdr:from>
    <xdr:ext cx="523240" cy="259080"/>
    <xdr:sp macro="" textlink="">
      <xdr:nvSpPr>
        <xdr:cNvPr id="637" name="テキスト ボックス 636"/>
        <xdr:cNvSpPr txBox="1"/>
      </xdr:nvSpPr>
      <xdr:spPr>
        <a:xfrm>
          <a:off x="12546965" y="132842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127000</xdr:rowOff>
    </xdr:from>
    <xdr:to xmlns:xdr="http://schemas.openxmlformats.org/drawingml/2006/spreadsheetDrawing">
      <xdr:col>85</xdr:col>
      <xdr:colOff>177800</xdr:colOff>
      <xdr:row>79</xdr:row>
      <xdr:rowOff>57150</xdr:rowOff>
    </xdr:to>
    <xdr:sp macro="" textlink="">
      <xdr:nvSpPr>
        <xdr:cNvPr id="643" name="楕円 642"/>
        <xdr:cNvSpPr/>
      </xdr:nvSpPr>
      <xdr:spPr>
        <a:xfrm>
          <a:off x="16268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86360</xdr:rowOff>
    </xdr:from>
    <xdr:ext cx="534670" cy="251460"/>
    <xdr:sp macro="" textlink="">
      <xdr:nvSpPr>
        <xdr:cNvPr id="644" name="災害復旧費該当値テキスト"/>
        <xdr:cNvSpPr txBox="1"/>
      </xdr:nvSpPr>
      <xdr:spPr>
        <a:xfrm>
          <a:off x="16370300" y="13288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158750</xdr:rowOff>
    </xdr:from>
    <xdr:to xmlns:xdr="http://schemas.openxmlformats.org/drawingml/2006/spreadsheetDrawing">
      <xdr:col>81</xdr:col>
      <xdr:colOff>101600</xdr:colOff>
      <xdr:row>79</xdr:row>
      <xdr:rowOff>88900</xdr:rowOff>
    </xdr:to>
    <xdr:sp macro="" textlink="">
      <xdr:nvSpPr>
        <xdr:cNvPr id="645" name="楕円 644"/>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80010</xdr:rowOff>
    </xdr:from>
    <xdr:ext cx="458470" cy="259080"/>
    <xdr:sp macro="" textlink="">
      <xdr:nvSpPr>
        <xdr:cNvPr id="646" name="テキスト ボックス 645"/>
        <xdr:cNvSpPr txBox="1"/>
      </xdr:nvSpPr>
      <xdr:spPr>
        <a:xfrm>
          <a:off x="15246350" y="13624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160020</xdr:rowOff>
    </xdr:from>
    <xdr:to xmlns:xdr="http://schemas.openxmlformats.org/drawingml/2006/spreadsheetDrawing">
      <xdr:col>76</xdr:col>
      <xdr:colOff>165100</xdr:colOff>
      <xdr:row>79</xdr:row>
      <xdr:rowOff>90170</xdr:rowOff>
    </xdr:to>
    <xdr:sp macro="" textlink="">
      <xdr:nvSpPr>
        <xdr:cNvPr id="647" name="楕円 646"/>
        <xdr:cNvSpPr/>
      </xdr:nvSpPr>
      <xdr:spPr>
        <a:xfrm>
          <a:off x="14541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81280</xdr:rowOff>
    </xdr:from>
    <xdr:ext cx="458470" cy="259080"/>
    <xdr:sp macro="" textlink="">
      <xdr:nvSpPr>
        <xdr:cNvPr id="648" name="テキスト ボックス 647"/>
        <xdr:cNvSpPr txBox="1"/>
      </xdr:nvSpPr>
      <xdr:spPr>
        <a:xfrm>
          <a:off x="14357350" y="136258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158750</xdr:rowOff>
    </xdr:from>
    <xdr:to xmlns:xdr="http://schemas.openxmlformats.org/drawingml/2006/spreadsheetDrawing">
      <xdr:col>72</xdr:col>
      <xdr:colOff>38100</xdr:colOff>
      <xdr:row>79</xdr:row>
      <xdr:rowOff>88900</xdr:rowOff>
    </xdr:to>
    <xdr:sp macro="" textlink="">
      <xdr:nvSpPr>
        <xdr:cNvPr id="649" name="楕円 648"/>
        <xdr:cNvSpPr/>
      </xdr:nvSpPr>
      <xdr:spPr>
        <a:xfrm>
          <a:off x="13652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80010</xdr:rowOff>
    </xdr:from>
    <xdr:ext cx="458470" cy="259080"/>
    <xdr:sp macro="" textlink="">
      <xdr:nvSpPr>
        <xdr:cNvPr id="650" name="テキスト ボックス 649"/>
        <xdr:cNvSpPr txBox="1"/>
      </xdr:nvSpPr>
      <xdr:spPr>
        <a:xfrm>
          <a:off x="13468350" y="13624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147955</xdr:rowOff>
    </xdr:from>
    <xdr:to xmlns:xdr="http://schemas.openxmlformats.org/drawingml/2006/spreadsheetDrawing">
      <xdr:col>67</xdr:col>
      <xdr:colOff>101600</xdr:colOff>
      <xdr:row>79</xdr:row>
      <xdr:rowOff>78105</xdr:rowOff>
    </xdr:to>
    <xdr:sp macro="" textlink="">
      <xdr:nvSpPr>
        <xdr:cNvPr id="651" name="楕円 650"/>
        <xdr:cNvSpPr/>
      </xdr:nvSpPr>
      <xdr:spPr>
        <a:xfrm>
          <a:off x="12763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69215</xdr:rowOff>
    </xdr:from>
    <xdr:ext cx="523240" cy="259080"/>
    <xdr:sp macro="" textlink="">
      <xdr:nvSpPr>
        <xdr:cNvPr id="652" name="テキスト ボックス 651"/>
        <xdr:cNvSpPr txBox="1"/>
      </xdr:nvSpPr>
      <xdr:spPr>
        <a:xfrm>
          <a:off x="12546965" y="13613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8455" cy="217170"/>
    <xdr:sp macro="" textlink="">
      <xdr:nvSpPr>
        <xdr:cNvPr id="661" name="テキスト ボックス 660"/>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7490" cy="259080"/>
    <xdr:sp macro="" textlink="">
      <xdr:nvSpPr>
        <xdr:cNvPr id="664" name="テキスト ボックス 663"/>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4200" cy="259080"/>
    <xdr:sp macro="" textlink="">
      <xdr:nvSpPr>
        <xdr:cNvPr id="666" name="テキスト ボックス 665"/>
        <xdr:cNvSpPr txBox="1"/>
      </xdr:nvSpPr>
      <xdr:spPr>
        <a:xfrm>
          <a:off x="11850370" y="1649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4200" cy="248920"/>
    <xdr:sp macro="" textlink="">
      <xdr:nvSpPr>
        <xdr:cNvPr id="668" name="テキスト ボックス 667"/>
        <xdr:cNvSpPr txBox="1"/>
      </xdr:nvSpPr>
      <xdr:spPr>
        <a:xfrm>
          <a:off x="11850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4200" cy="259080"/>
    <xdr:sp macro="" textlink="">
      <xdr:nvSpPr>
        <xdr:cNvPr id="670" name="テキスト ボックス 669"/>
        <xdr:cNvSpPr txBox="1"/>
      </xdr:nvSpPr>
      <xdr:spPr>
        <a:xfrm>
          <a:off x="11850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4200" cy="259080"/>
    <xdr:sp macro="" textlink="">
      <xdr:nvSpPr>
        <xdr:cNvPr id="672" name="テキスト ボックス 671"/>
        <xdr:cNvSpPr txBox="1"/>
      </xdr:nvSpPr>
      <xdr:spPr>
        <a:xfrm>
          <a:off x="11850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4370" cy="248920"/>
    <xdr:sp macro="" textlink="">
      <xdr:nvSpPr>
        <xdr:cNvPr id="674" name="テキスト ボックス 673"/>
        <xdr:cNvSpPr txBox="1"/>
      </xdr:nvSpPr>
      <xdr:spPr>
        <a:xfrm>
          <a:off x="11760200" y="14970760"/>
          <a:ext cx="6743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0825"/>
    <xdr:sp macro="" textlink="">
      <xdr:nvSpPr>
        <xdr:cNvPr id="677" name="公債費最小値テキスト"/>
        <xdr:cNvSpPr txBox="1"/>
      </xdr:nvSpPr>
      <xdr:spPr>
        <a:xfrm>
          <a:off x="16370300" y="169576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155575</xdr:rowOff>
    </xdr:from>
    <xdr:to xmlns:xdr="http://schemas.openxmlformats.org/drawingml/2006/spreadsheetDrawing">
      <xdr:col>85</xdr:col>
      <xdr:colOff>127000</xdr:colOff>
      <xdr:row>97</xdr:row>
      <xdr:rowOff>163195</xdr:rowOff>
    </xdr:to>
    <xdr:cxnSp macro="">
      <xdr:nvCxnSpPr>
        <xdr:cNvPr id="681" name="直線コネクタ 680"/>
        <xdr:cNvCxnSpPr/>
      </xdr:nvCxnSpPr>
      <xdr:spPr>
        <a:xfrm>
          <a:off x="15481300" y="167862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30480</xdr:rowOff>
    </xdr:from>
    <xdr:ext cx="598805" cy="250190"/>
    <xdr:sp macro="" textlink="">
      <xdr:nvSpPr>
        <xdr:cNvPr id="682" name="公債費平均値テキスト"/>
        <xdr:cNvSpPr txBox="1"/>
      </xdr:nvSpPr>
      <xdr:spPr>
        <a:xfrm>
          <a:off x="16370300" y="1648968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155575</xdr:rowOff>
    </xdr:from>
    <xdr:to xmlns:xdr="http://schemas.openxmlformats.org/drawingml/2006/spreadsheetDrawing">
      <xdr:col>81</xdr:col>
      <xdr:colOff>50800</xdr:colOff>
      <xdr:row>97</xdr:row>
      <xdr:rowOff>161290</xdr:rowOff>
    </xdr:to>
    <xdr:cxnSp macro="">
      <xdr:nvCxnSpPr>
        <xdr:cNvPr id="684" name="直線コネクタ 683"/>
        <xdr:cNvCxnSpPr/>
      </xdr:nvCxnSpPr>
      <xdr:spPr>
        <a:xfrm flipV="1">
          <a:off x="14592300" y="167862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87375" cy="259080"/>
    <xdr:sp macro="" textlink="">
      <xdr:nvSpPr>
        <xdr:cNvPr id="686" name="テキスト ボックス 685"/>
        <xdr:cNvSpPr txBox="1"/>
      </xdr:nvSpPr>
      <xdr:spPr>
        <a:xfrm>
          <a:off x="15181580" y="164166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161290</xdr:rowOff>
    </xdr:from>
    <xdr:to xmlns:xdr="http://schemas.openxmlformats.org/drawingml/2006/spreadsheetDrawing">
      <xdr:col>76</xdr:col>
      <xdr:colOff>114300</xdr:colOff>
      <xdr:row>97</xdr:row>
      <xdr:rowOff>170180</xdr:rowOff>
    </xdr:to>
    <xdr:cxnSp macro="">
      <xdr:nvCxnSpPr>
        <xdr:cNvPr id="687" name="直線コネクタ 686"/>
        <xdr:cNvCxnSpPr/>
      </xdr:nvCxnSpPr>
      <xdr:spPr>
        <a:xfrm flipV="1">
          <a:off x="13703300" y="16791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87375" cy="251460"/>
    <xdr:sp macro="" textlink="">
      <xdr:nvSpPr>
        <xdr:cNvPr id="689" name="テキスト ボックス 688"/>
        <xdr:cNvSpPr txBox="1"/>
      </xdr:nvSpPr>
      <xdr:spPr>
        <a:xfrm>
          <a:off x="14292580" y="164426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170180</xdr:rowOff>
    </xdr:from>
    <xdr:to xmlns:xdr="http://schemas.openxmlformats.org/drawingml/2006/spreadsheetDrawing">
      <xdr:col>71</xdr:col>
      <xdr:colOff>177800</xdr:colOff>
      <xdr:row>98</xdr:row>
      <xdr:rowOff>1905</xdr:rowOff>
    </xdr:to>
    <xdr:cxnSp macro="">
      <xdr:nvCxnSpPr>
        <xdr:cNvPr id="690" name="直線コネクタ 689"/>
        <xdr:cNvCxnSpPr/>
      </xdr:nvCxnSpPr>
      <xdr:spPr>
        <a:xfrm flipV="1">
          <a:off x="12814300" y="16800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87375" cy="248920"/>
    <xdr:sp macro="" textlink="">
      <xdr:nvSpPr>
        <xdr:cNvPr id="692" name="テキスト ボックス 691"/>
        <xdr:cNvSpPr txBox="1"/>
      </xdr:nvSpPr>
      <xdr:spPr>
        <a:xfrm>
          <a:off x="13403580" y="1645666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87375" cy="251460"/>
    <xdr:sp macro="" textlink="">
      <xdr:nvSpPr>
        <xdr:cNvPr id="694" name="テキスト ボックス 693"/>
        <xdr:cNvSpPr txBox="1"/>
      </xdr:nvSpPr>
      <xdr:spPr>
        <a:xfrm>
          <a:off x="12514580" y="1646555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112395</xdr:rowOff>
    </xdr:from>
    <xdr:to xmlns:xdr="http://schemas.openxmlformats.org/drawingml/2006/spreadsheetDrawing">
      <xdr:col>85</xdr:col>
      <xdr:colOff>177800</xdr:colOff>
      <xdr:row>98</xdr:row>
      <xdr:rowOff>42545</xdr:rowOff>
    </xdr:to>
    <xdr:sp macro="" textlink="">
      <xdr:nvSpPr>
        <xdr:cNvPr id="700" name="楕円 699"/>
        <xdr:cNvSpPr/>
      </xdr:nvSpPr>
      <xdr:spPr>
        <a:xfrm>
          <a:off x="16268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90805</xdr:rowOff>
    </xdr:from>
    <xdr:ext cx="598805" cy="258445"/>
    <xdr:sp macro="" textlink="">
      <xdr:nvSpPr>
        <xdr:cNvPr id="701" name="公債費該当値テキスト"/>
        <xdr:cNvSpPr txBox="1"/>
      </xdr:nvSpPr>
      <xdr:spPr>
        <a:xfrm>
          <a:off x="16370300" y="16721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104775</xdr:rowOff>
    </xdr:from>
    <xdr:to xmlns:xdr="http://schemas.openxmlformats.org/drawingml/2006/spreadsheetDrawing">
      <xdr:col>81</xdr:col>
      <xdr:colOff>101600</xdr:colOff>
      <xdr:row>98</xdr:row>
      <xdr:rowOff>34925</xdr:rowOff>
    </xdr:to>
    <xdr:sp macro="" textlink="">
      <xdr:nvSpPr>
        <xdr:cNvPr id="702" name="楕円 701"/>
        <xdr:cNvSpPr/>
      </xdr:nvSpPr>
      <xdr:spPr>
        <a:xfrm>
          <a:off x="15430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26035</xdr:rowOff>
    </xdr:from>
    <xdr:ext cx="587375" cy="259080"/>
    <xdr:sp macro="" textlink="">
      <xdr:nvSpPr>
        <xdr:cNvPr id="703" name="テキスト ボックス 702"/>
        <xdr:cNvSpPr txBox="1"/>
      </xdr:nvSpPr>
      <xdr:spPr>
        <a:xfrm>
          <a:off x="15181580" y="168281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110490</xdr:rowOff>
    </xdr:from>
    <xdr:to xmlns:xdr="http://schemas.openxmlformats.org/drawingml/2006/spreadsheetDrawing">
      <xdr:col>76</xdr:col>
      <xdr:colOff>165100</xdr:colOff>
      <xdr:row>98</xdr:row>
      <xdr:rowOff>40640</xdr:rowOff>
    </xdr:to>
    <xdr:sp macro="" textlink="">
      <xdr:nvSpPr>
        <xdr:cNvPr id="704" name="楕円 703"/>
        <xdr:cNvSpPr/>
      </xdr:nvSpPr>
      <xdr:spPr>
        <a:xfrm>
          <a:off x="14541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31750</xdr:rowOff>
    </xdr:from>
    <xdr:ext cx="587375" cy="248920"/>
    <xdr:sp macro="" textlink="">
      <xdr:nvSpPr>
        <xdr:cNvPr id="705" name="テキスト ボックス 704"/>
        <xdr:cNvSpPr txBox="1"/>
      </xdr:nvSpPr>
      <xdr:spPr>
        <a:xfrm>
          <a:off x="14292580" y="1683385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119380</xdr:rowOff>
    </xdr:from>
    <xdr:to xmlns:xdr="http://schemas.openxmlformats.org/drawingml/2006/spreadsheetDrawing">
      <xdr:col>72</xdr:col>
      <xdr:colOff>38100</xdr:colOff>
      <xdr:row>98</xdr:row>
      <xdr:rowOff>49530</xdr:rowOff>
    </xdr:to>
    <xdr:sp macro="" textlink="">
      <xdr:nvSpPr>
        <xdr:cNvPr id="706" name="楕円 705"/>
        <xdr:cNvSpPr/>
      </xdr:nvSpPr>
      <xdr:spPr>
        <a:xfrm>
          <a:off x="13652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40640</xdr:rowOff>
    </xdr:from>
    <xdr:ext cx="587375" cy="251460"/>
    <xdr:sp macro="" textlink="">
      <xdr:nvSpPr>
        <xdr:cNvPr id="707" name="テキスト ボックス 706"/>
        <xdr:cNvSpPr txBox="1"/>
      </xdr:nvSpPr>
      <xdr:spPr>
        <a:xfrm>
          <a:off x="13403580" y="1684274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122555</xdr:rowOff>
    </xdr:from>
    <xdr:to xmlns:xdr="http://schemas.openxmlformats.org/drawingml/2006/spreadsheetDrawing">
      <xdr:col>67</xdr:col>
      <xdr:colOff>101600</xdr:colOff>
      <xdr:row>98</xdr:row>
      <xdr:rowOff>52705</xdr:rowOff>
    </xdr:to>
    <xdr:sp macro="" textlink="">
      <xdr:nvSpPr>
        <xdr:cNvPr id="708" name="楕円 707"/>
        <xdr:cNvSpPr/>
      </xdr:nvSpPr>
      <xdr:spPr>
        <a:xfrm>
          <a:off x="12763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43815</xdr:rowOff>
    </xdr:from>
    <xdr:ext cx="587375" cy="248285"/>
    <xdr:sp macro="" textlink="">
      <xdr:nvSpPr>
        <xdr:cNvPr id="709" name="テキスト ボックス 708"/>
        <xdr:cNvSpPr txBox="1"/>
      </xdr:nvSpPr>
      <xdr:spPr>
        <a:xfrm>
          <a:off x="12514580" y="1684591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18" name="テキスト ボックス 717"/>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7490" cy="259080"/>
    <xdr:sp macro="" textlink="">
      <xdr:nvSpPr>
        <xdr:cNvPr id="721" name="テキスト ボックス 720"/>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25" name="テキスト ボックス 724"/>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84200" cy="259080"/>
    <xdr:sp macro="" textlink="">
      <xdr:nvSpPr>
        <xdr:cNvPr id="729" name="テキスト ボックス 728"/>
        <xdr:cNvSpPr txBox="1"/>
      </xdr:nvSpPr>
      <xdr:spPr>
        <a:xfrm>
          <a:off x="17692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4200" cy="248920"/>
    <xdr:sp macro="" textlink="">
      <xdr:nvSpPr>
        <xdr:cNvPr id="731" name="テキスト ボックス 730"/>
        <xdr:cNvSpPr txBox="1"/>
      </xdr:nvSpPr>
      <xdr:spPr>
        <a:xfrm>
          <a:off x="17692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41275</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flipV="1">
          <a:off x="21323300" y="6727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48920"/>
    <xdr:sp macro="" textlink="">
      <xdr:nvSpPr>
        <xdr:cNvPr id="743" name="テキスト ボックス 742"/>
        <xdr:cNvSpPr txBox="1"/>
      </xdr:nvSpPr>
      <xdr:spPr>
        <a:xfrm>
          <a:off x="21134070" y="64439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92075</xdr:rowOff>
    </xdr:to>
    <xdr:sp macro="" textlink="">
      <xdr:nvSpPr>
        <xdr:cNvPr id="757" name="楕円 756"/>
        <xdr:cNvSpPr/>
      </xdr:nvSpPr>
      <xdr:spPr>
        <a:xfrm>
          <a:off x="22110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378460" cy="259080"/>
    <xdr:sp macro="" textlink="">
      <xdr:nvSpPr>
        <xdr:cNvPr id="758" name="諸支出金該当値テキスト"/>
        <xdr:cNvSpPr txBox="1"/>
      </xdr:nvSpPr>
      <xdr:spPr>
        <a:xfrm>
          <a:off x="22212300" y="6644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8125" cy="251460"/>
    <xdr:sp macro="" textlink="">
      <xdr:nvSpPr>
        <xdr:cNvPr id="760" name="テキスト ボックス 759"/>
        <xdr:cNvSpPr txBox="1"/>
      </xdr:nvSpPr>
      <xdr:spPr>
        <a:xfrm>
          <a:off x="21198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8125" cy="251460"/>
    <xdr:sp macro="" textlink="">
      <xdr:nvSpPr>
        <xdr:cNvPr id="762" name="テキスト ボックス 761"/>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8125" cy="251460"/>
    <xdr:sp macro="" textlink="">
      <xdr:nvSpPr>
        <xdr:cNvPr id="764" name="テキスト ボックス 763"/>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8125" cy="251460"/>
    <xdr:sp macro="" textlink="">
      <xdr:nvSpPr>
        <xdr:cNvPr id="766" name="テキスト ボックス 765"/>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75" name="テキスト ボックス 774"/>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7490" cy="248920"/>
    <xdr:sp macro="" textlink="">
      <xdr:nvSpPr>
        <xdr:cNvPr id="778" name="テキスト ボックス 777"/>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7490" cy="248920"/>
    <xdr:sp macro="" textlink="">
      <xdr:nvSpPr>
        <xdr:cNvPr id="780" name="テキスト ボックス 779"/>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125" cy="259080"/>
    <xdr:sp macro="" textlink="">
      <xdr:nvSpPr>
        <xdr:cNvPr id="792" name="テキスト ボックス 791"/>
        <xdr:cNvSpPr txBox="1"/>
      </xdr:nvSpPr>
      <xdr:spPr>
        <a:xfrm>
          <a:off x="2119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125" cy="259080"/>
    <xdr:sp macro="" textlink="">
      <xdr:nvSpPr>
        <xdr:cNvPr id="795" name="テキスト ボックス 794"/>
        <xdr:cNvSpPr txBox="1"/>
      </xdr:nvSpPr>
      <xdr:spPr>
        <a:xfrm>
          <a:off x="2030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8125" cy="259080"/>
    <xdr:sp macro="" textlink="">
      <xdr:nvSpPr>
        <xdr:cNvPr id="798" name="テキスト ボックス 797"/>
        <xdr:cNvSpPr txBox="1"/>
      </xdr:nvSpPr>
      <xdr:spPr>
        <a:xfrm>
          <a:off x="19420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125" cy="259080"/>
    <xdr:sp macro="" textlink="">
      <xdr:nvSpPr>
        <xdr:cNvPr id="800" name="テキスト ボックス 799"/>
        <xdr:cNvSpPr txBox="1"/>
      </xdr:nvSpPr>
      <xdr:spPr>
        <a:xfrm>
          <a:off x="18531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8125" cy="259080"/>
    <xdr:sp macro="" textlink="">
      <xdr:nvSpPr>
        <xdr:cNvPr id="809" name="テキスト ボックス 808"/>
        <xdr:cNvSpPr txBox="1"/>
      </xdr:nvSpPr>
      <xdr:spPr>
        <a:xfrm>
          <a:off x="2119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8125" cy="259080"/>
    <xdr:sp macro="" textlink="">
      <xdr:nvSpPr>
        <xdr:cNvPr id="811" name="テキスト ボックス 810"/>
        <xdr:cNvSpPr txBox="1"/>
      </xdr:nvSpPr>
      <xdr:spPr>
        <a:xfrm>
          <a:off x="2030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8125" cy="259080"/>
    <xdr:sp macro="" textlink="">
      <xdr:nvSpPr>
        <xdr:cNvPr id="813" name="テキスト ボックス 812"/>
        <xdr:cNvSpPr txBox="1"/>
      </xdr:nvSpPr>
      <xdr:spPr>
        <a:xfrm>
          <a:off x="19420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8125" cy="259080"/>
    <xdr:sp macro="" textlink="">
      <xdr:nvSpPr>
        <xdr:cNvPr id="815" name="テキスト ボックス 814"/>
        <xdr:cNvSpPr txBox="1"/>
      </xdr:nvSpPr>
      <xdr:spPr>
        <a:xfrm>
          <a:off x="18531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全体的に住民一人当たり目的別歳出決算については、類似団体と比較して低い数値で推移している。今後、人口減少が更に顕著になれば、数値も上昇すると思われる。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総務費は、類似団体と比較して低い値で推移しているが、電算関連経費等により増加傾向にある。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民生費は、類似団体と比較して低い値で推移しているが、他団体同様に増加傾向であり、今後も障害者扶助費等の上昇が予想される。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衛生費は、新型コロナワクチン接種事業等により増加傾向にあったが、コロナが収束してきたため、令和５年度は減少した。</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消防費は、令和2年度から防災行政無線のデジタル化に伴う事業費の増加により類似団体を上回っている。令和５年度は、コミュニティ消防センターの建設もあり、大幅に増えた。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公債費は、類似団体と比較して低い値で推移しているが、平成２６年度が償還のピークであり、今後は減少していくと見込まれる。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財政調整基金の令和５年度末残高は９７３百万円となり、目標であった標準財政規模比３０％を３年連続達成することが出来た</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も引き続き、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実質単年度収支は、3年連続（H29～R1)で基金の取り崩しを行い赤字であったが、</a:t>
          </a:r>
          <a:endParaRPr kumimoji="1" lang="ja-JP" altLang="en-US" sz="1400">
            <a:latin typeface="ＭＳ ゴシック"/>
            <a:ea typeface="ＭＳ ゴシック"/>
          </a:endParaRPr>
        </a:p>
        <a:p>
          <a:r>
            <a:rPr kumimoji="1" lang="ja-JP" altLang="en-US" sz="1100">
              <a:solidFill>
                <a:sysClr val="windowText" lastClr="000000"/>
              </a:solidFill>
              <a:latin typeface="ＭＳ ゴシック"/>
              <a:ea typeface="ＭＳ ゴシック"/>
            </a:rPr>
            <a:t>令和２年度以降は普通交付税の増加などにより</a:t>
          </a:r>
          <a:r>
            <a:rPr kumimoji="1" lang="ja-JP" altLang="en-US" sz="1100">
              <a:solidFill>
                <a:sysClr val="windowText" lastClr="000000"/>
              </a:solidFill>
              <a:latin typeface="ＭＳ ゴシック"/>
              <a:ea typeface="ＭＳ ゴシック"/>
            </a:rPr>
            <a:t>改善した。</a:t>
          </a:r>
          <a:r>
            <a:rPr kumimoji="1" lang="ja-JP" altLang="en-US" sz="1400">
              <a:solidFill>
                <a:srgbClr val="FF0000"/>
              </a:solidFill>
              <a:latin typeface="ＭＳ ゴシック"/>
              <a:ea typeface="ＭＳ ゴシック"/>
            </a:rPr>
            <a:t> </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特別会計の連結実質赤字比率については、下水道事業及び簡易水道事業は、例年、一般会計からの繰入金による赤字補てんを実施し、歳入歳出を合わせていたが、令和４年度は、令和５年度から法適用となるための引継金という名目で黒字にし、令和５年度へ繰越した。</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簡易水道事業については、九度山・古沢・河根の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つの簡易水道を九度山に統合し経費を節減するとともに、独立採算の原則に立ち返った料金の見直しを行い、平成２８年度に平均２５％の水道料金の値上げを実施したが、数年以内に再度の見直しが必要と考えられる。令和５年度より法適化され、普通会計の負担額を軽減す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一般会計については、５年度は財政調整基金等への積立金の増加により、黒字が減少した。</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元利償還金については、令和３年度は若干増加したものの、減少傾向にある（令和５年度に第三セクター改革推進債の償還が終了）。</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平成２８年度に１８％を下回り、令和５年度では１０．６％まで下落した。	
  </a:t>
          </a:r>
          <a:b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起債の新規発行については、引き続き、元利償還額を上回らないよう</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努めるが、地域優良賃貸住宅の建設により一時的に増加が予想される。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満期一括償還地方債を活用していない。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は、第三セクター等改革推進債の発行により増加したものの、減少傾向が続いてます。しかし、令和６年度に地域優良賃貸住宅の建設事業が予定されており、一時的な増加が予想され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は、下水道事業については、今後、未供用地区を早期に供用を開始し、補助金を抑制できるよう努める。簡易水道事業については、更なる経費の節減を行い、また独立採算の原則による料金の見直しをすることで健全化を図り、将来負担額を軽減す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充当可能基金については、財政調整基金の令和５年度末残高は９７</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百万円と１９０百万円増加したが、今後も経常経費の削減に努め、引き続き積立てできるよう努める。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充当可能特定歳入については、平成２２年度に設置した町営住宅（さくら団地）の家賃収入増による充当実績額となっている。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100">
              <a:latin typeface="ＭＳ ゴシック"/>
              <a:ea typeface="ＭＳ ゴシック"/>
            </a:rPr>
            <a:t>令和５年度は、初めて充当可能財源(B)が将来負担額(A)を上回った。</a:t>
          </a:r>
          <a:endParaRPr kumimoji="1" lang="ja-JP" altLang="en-US" sz="11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和歌山県九度山町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財政調整基金が１９０百万円増、その他特定目的基金は、ふるさと納税が好調であったため、まちづくり基金（ふるさと納税）が１４３百万円増等の影響により、１６１百万円増となり、</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基金全体では３９０百万円の増となった。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財政調整基金残高をさらに増やしていけるよう、ふるさと納税を含め財源の確保に努めることで基金の温存を図る必要がある。</a:t>
          </a: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また、役場庁舎建替基金についても計画的に積み立てていきたい。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まちづくり基金（ふるさと納税を積立。「魅力ある・人にやさしい・元気な」まちづくりに資する事業に充当。</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役場庁舎建設基金は、平成30年度に創設し、耐震改修又は建替費用に充当。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ふるさと納税が過去最高額で好調であったため、まちづくり基金も取崩額１０６百万円に対し、積立額２４９百万円であったため大幅に増やすことが出来た。</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また、昨年度に引き続き、役場庁舎建設基金を積み立てることが出来た。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財政調整基金を温存するため、まちづくり基金を中心に各基金を設置目的に応じ有効に活用する。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役場庁舎建設基金については、財政的に余裕があれば積み立てるのではなく、計画的に積み立てていけるよう努める。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近年は、普通交付税の増や、特定目的基金であるまちづくり基金を充当する事業を増やしたことにより、財政調整基金を取り崩さずに積み立てることが出来た。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社会保障費の上昇や物価高騰など財政需要額が増加傾向にあるため、引き続き積立てを行い、有事に備えておきたい。</a:t>
          </a:r>
          <a:endPar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令和５年度は、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緊縮財政時に取り崩した金額を元に戻したため、増加した。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繰上償還等に備え、当面取り崩しはせず、維持していきたい。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03437_&#20061;&#24230;&#23665;&#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140</v>
      </c>
      <c r="C3" s="22"/>
      <c r="D3" s="22"/>
      <c r="E3" s="44"/>
      <c r="F3" s="44"/>
      <c r="G3" s="44"/>
      <c r="H3" s="44"/>
      <c r="I3" s="44"/>
      <c r="J3" s="44"/>
      <c r="K3" s="44"/>
      <c r="L3" s="44" t="s">
        <v>70</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4499724</v>
      </c>
      <c r="BO4" s="216"/>
      <c r="BP4" s="216"/>
      <c r="BQ4" s="216"/>
      <c r="BR4" s="216"/>
      <c r="BS4" s="216"/>
      <c r="BT4" s="216"/>
      <c r="BU4" s="219"/>
      <c r="BV4" s="213">
        <v>4285217</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2.4</v>
      </c>
      <c r="CU4" s="237"/>
      <c r="CV4" s="237"/>
      <c r="CW4" s="237"/>
      <c r="CX4" s="237"/>
      <c r="CY4" s="237"/>
      <c r="CZ4" s="237"/>
      <c r="DA4" s="245"/>
      <c r="DB4" s="229">
        <v>6.2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72</v>
      </c>
      <c r="AV5" s="139"/>
      <c r="AW5" s="139"/>
      <c r="AX5" s="139"/>
      <c r="AY5" s="190" t="s">
        <v>147</v>
      </c>
      <c r="AZ5" s="198"/>
      <c r="BA5" s="198"/>
      <c r="BB5" s="198"/>
      <c r="BC5" s="198"/>
      <c r="BD5" s="198"/>
      <c r="BE5" s="198"/>
      <c r="BF5" s="198"/>
      <c r="BG5" s="198"/>
      <c r="BH5" s="198"/>
      <c r="BI5" s="198"/>
      <c r="BJ5" s="198"/>
      <c r="BK5" s="198"/>
      <c r="BL5" s="198"/>
      <c r="BM5" s="209"/>
      <c r="BN5" s="214">
        <v>4376396</v>
      </c>
      <c r="BO5" s="217"/>
      <c r="BP5" s="217"/>
      <c r="BQ5" s="217"/>
      <c r="BR5" s="217"/>
      <c r="BS5" s="217"/>
      <c r="BT5" s="217"/>
      <c r="BU5" s="220"/>
      <c r="BV5" s="214">
        <v>4114561</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93.1</v>
      </c>
      <c r="CU5" s="238"/>
      <c r="CV5" s="238"/>
      <c r="CW5" s="238"/>
      <c r="CX5" s="238"/>
      <c r="CY5" s="238"/>
      <c r="CZ5" s="238"/>
      <c r="DA5" s="246"/>
      <c r="DB5" s="230">
        <v>91.5</v>
      </c>
      <c r="DC5" s="238"/>
      <c r="DD5" s="238"/>
      <c r="DE5" s="238"/>
      <c r="DF5" s="238"/>
      <c r="DG5" s="238"/>
      <c r="DH5" s="238"/>
      <c r="DI5" s="246"/>
    </row>
    <row r="6" spans="1:119" ht="18.75" customHeight="1">
      <c r="A6" s="2"/>
      <c r="B6" s="8" t="s">
        <v>161</v>
      </c>
      <c r="C6" s="25"/>
      <c r="D6" s="25"/>
      <c r="E6" s="47"/>
      <c r="F6" s="47"/>
      <c r="G6" s="47"/>
      <c r="H6" s="47"/>
      <c r="I6" s="47"/>
      <c r="J6" s="47"/>
      <c r="K6" s="47"/>
      <c r="L6" s="47" t="s">
        <v>108</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165</v>
      </c>
      <c r="AZ6" s="198"/>
      <c r="BA6" s="198"/>
      <c r="BB6" s="198"/>
      <c r="BC6" s="198"/>
      <c r="BD6" s="198"/>
      <c r="BE6" s="198"/>
      <c r="BF6" s="198"/>
      <c r="BG6" s="198"/>
      <c r="BH6" s="198"/>
      <c r="BI6" s="198"/>
      <c r="BJ6" s="198"/>
      <c r="BK6" s="198"/>
      <c r="BL6" s="198"/>
      <c r="BM6" s="209"/>
      <c r="BN6" s="214">
        <v>123328</v>
      </c>
      <c r="BO6" s="217"/>
      <c r="BP6" s="217"/>
      <c r="BQ6" s="217"/>
      <c r="BR6" s="217"/>
      <c r="BS6" s="217"/>
      <c r="BT6" s="217"/>
      <c r="BU6" s="220"/>
      <c r="BV6" s="214">
        <v>170656</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93.5</v>
      </c>
      <c r="CU6" s="239"/>
      <c r="CV6" s="239"/>
      <c r="CW6" s="239"/>
      <c r="CX6" s="239"/>
      <c r="CY6" s="239"/>
      <c r="CZ6" s="239"/>
      <c r="DA6" s="247"/>
      <c r="DB6" s="231">
        <v>92.3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72</v>
      </c>
      <c r="AV7" s="139"/>
      <c r="AW7" s="139"/>
      <c r="AX7" s="139"/>
      <c r="AY7" s="190" t="s">
        <v>170</v>
      </c>
      <c r="AZ7" s="198"/>
      <c r="BA7" s="198"/>
      <c r="BB7" s="198"/>
      <c r="BC7" s="198"/>
      <c r="BD7" s="198"/>
      <c r="BE7" s="198"/>
      <c r="BF7" s="198"/>
      <c r="BG7" s="198"/>
      <c r="BH7" s="198"/>
      <c r="BI7" s="198"/>
      <c r="BJ7" s="198"/>
      <c r="BK7" s="198"/>
      <c r="BL7" s="198"/>
      <c r="BM7" s="209"/>
      <c r="BN7" s="214">
        <v>66914</v>
      </c>
      <c r="BO7" s="217"/>
      <c r="BP7" s="217"/>
      <c r="BQ7" s="217"/>
      <c r="BR7" s="217"/>
      <c r="BS7" s="217"/>
      <c r="BT7" s="217"/>
      <c r="BU7" s="220"/>
      <c r="BV7" s="214">
        <v>22833</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2348307</v>
      </c>
      <c r="CU7" s="217"/>
      <c r="CV7" s="217"/>
      <c r="CW7" s="217"/>
      <c r="CX7" s="217"/>
      <c r="CY7" s="217"/>
      <c r="CZ7" s="217"/>
      <c r="DA7" s="220"/>
      <c r="DB7" s="214">
        <v>2372507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175</v>
      </c>
      <c r="AV8" s="139"/>
      <c r="AW8" s="139"/>
      <c r="AX8" s="139"/>
      <c r="AY8" s="190" t="s">
        <v>177</v>
      </c>
      <c r="AZ8" s="198"/>
      <c r="BA8" s="198"/>
      <c r="BB8" s="198"/>
      <c r="BC8" s="198"/>
      <c r="BD8" s="198"/>
      <c r="BE8" s="198"/>
      <c r="BF8" s="198"/>
      <c r="BG8" s="198"/>
      <c r="BH8" s="198"/>
      <c r="BI8" s="198"/>
      <c r="BJ8" s="198"/>
      <c r="BK8" s="198"/>
      <c r="BL8" s="198"/>
      <c r="BM8" s="209"/>
      <c r="BN8" s="214">
        <v>56414</v>
      </c>
      <c r="BO8" s="217"/>
      <c r="BP8" s="217"/>
      <c r="BQ8" s="217"/>
      <c r="BR8" s="217"/>
      <c r="BS8" s="217"/>
      <c r="BT8" s="217"/>
      <c r="BU8" s="220"/>
      <c r="BV8" s="214">
        <v>147823</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0.19</v>
      </c>
      <c r="CU8" s="240"/>
      <c r="CV8" s="240"/>
      <c r="CW8" s="240"/>
      <c r="CX8" s="240"/>
      <c r="CY8" s="240"/>
      <c r="CZ8" s="240"/>
      <c r="DA8" s="248"/>
      <c r="DB8" s="232">
        <v>0.19</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3856</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-91409</v>
      </c>
      <c r="BO9" s="217"/>
      <c r="BP9" s="217"/>
      <c r="BQ9" s="217"/>
      <c r="BR9" s="217"/>
      <c r="BS9" s="217"/>
      <c r="BT9" s="217"/>
      <c r="BU9" s="220"/>
      <c r="BV9" s="214">
        <v>69317</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16.2</v>
      </c>
      <c r="CU9" s="238"/>
      <c r="CV9" s="238"/>
      <c r="CW9" s="238"/>
      <c r="CX9" s="238"/>
      <c r="CY9" s="238"/>
      <c r="CZ9" s="238"/>
      <c r="DA9" s="246"/>
      <c r="DB9" s="230">
        <v>16.3</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4377</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175</v>
      </c>
      <c r="AV10" s="139"/>
      <c r="AW10" s="139"/>
      <c r="AX10" s="139"/>
      <c r="AY10" s="190" t="s">
        <v>187</v>
      </c>
      <c r="AZ10" s="198"/>
      <c r="BA10" s="198"/>
      <c r="BB10" s="198"/>
      <c r="BC10" s="198"/>
      <c r="BD10" s="198"/>
      <c r="BE10" s="198"/>
      <c r="BF10" s="198"/>
      <c r="BG10" s="198"/>
      <c r="BH10" s="198"/>
      <c r="BI10" s="198"/>
      <c r="BJ10" s="198"/>
      <c r="BK10" s="198"/>
      <c r="BL10" s="198"/>
      <c r="BM10" s="209"/>
      <c r="BN10" s="214">
        <v>110058</v>
      </c>
      <c r="BO10" s="217"/>
      <c r="BP10" s="217"/>
      <c r="BQ10" s="217"/>
      <c r="BR10" s="217"/>
      <c r="BS10" s="217"/>
      <c r="BT10" s="217"/>
      <c r="BU10" s="220"/>
      <c r="BV10" s="214">
        <v>55</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72</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3888</v>
      </c>
      <c r="S12" s="108"/>
      <c r="T12" s="108"/>
      <c r="U12" s="108"/>
      <c r="V12" s="120"/>
      <c r="W12" s="132" t="s">
        <v>6</v>
      </c>
      <c r="X12" s="139"/>
      <c r="Y12" s="139"/>
      <c r="Z12" s="139"/>
      <c r="AA12" s="139"/>
      <c r="AB12" s="144"/>
      <c r="AC12" s="148" t="s">
        <v>116</v>
      </c>
      <c r="AD12" s="155"/>
      <c r="AE12" s="155"/>
      <c r="AF12" s="155"/>
      <c r="AG12" s="158"/>
      <c r="AH12" s="148" t="s">
        <v>202</v>
      </c>
      <c r="AI12" s="155"/>
      <c r="AJ12" s="155"/>
      <c r="AK12" s="155"/>
      <c r="AL12" s="170"/>
      <c r="AM12" s="175" t="s">
        <v>204</v>
      </c>
      <c r="AN12" s="58"/>
      <c r="AO12" s="58"/>
      <c r="AP12" s="58"/>
      <c r="AQ12" s="58"/>
      <c r="AR12" s="58"/>
      <c r="AS12" s="58"/>
      <c r="AT12" s="63"/>
      <c r="AU12" s="182" t="s">
        <v>72</v>
      </c>
      <c r="AV12" s="139"/>
      <c r="AW12" s="139"/>
      <c r="AX12" s="139"/>
      <c r="AY12" s="190" t="s">
        <v>206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3879</v>
      </c>
      <c r="S13" s="109"/>
      <c r="T13" s="109"/>
      <c r="U13" s="109"/>
      <c r="V13" s="121"/>
      <c r="W13" s="130" t="s">
        <v>211</v>
      </c>
      <c r="X13" s="56"/>
      <c r="Y13" s="56"/>
      <c r="Z13" s="56"/>
      <c r="AA13" s="56"/>
      <c r="AB13" s="25"/>
      <c r="AC13" s="72">
        <v>420</v>
      </c>
      <c r="AD13" s="80"/>
      <c r="AE13" s="80"/>
      <c r="AF13" s="80"/>
      <c r="AG13" s="84"/>
      <c r="AH13" s="72">
        <v>435</v>
      </c>
      <c r="AI13" s="80"/>
      <c r="AJ13" s="80"/>
      <c r="AK13" s="80"/>
      <c r="AL13" s="118"/>
      <c r="AM13" s="175" t="s">
        <v>212</v>
      </c>
      <c r="AN13" s="58"/>
      <c r="AO13" s="58"/>
      <c r="AP13" s="58"/>
      <c r="AQ13" s="58"/>
      <c r="AR13" s="58"/>
      <c r="AS13" s="58"/>
      <c r="AT13" s="63"/>
      <c r="AU13" s="182" t="s">
        <v>175</v>
      </c>
      <c r="AV13" s="139"/>
      <c r="AW13" s="139"/>
      <c r="AX13" s="139"/>
      <c r="AY13" s="190" t="s">
        <v>214</v>
      </c>
      <c r="AZ13" s="198"/>
      <c r="BA13" s="198"/>
      <c r="BB13" s="198"/>
      <c r="BC13" s="198"/>
      <c r="BD13" s="198"/>
      <c r="BE13" s="198"/>
      <c r="BF13" s="198"/>
      <c r="BG13" s="198"/>
      <c r="BH13" s="198"/>
      <c r="BI13" s="198"/>
      <c r="BJ13" s="198"/>
      <c r="BK13" s="198"/>
      <c r="BL13" s="198"/>
      <c r="BM13" s="209"/>
      <c r="BN13" s="214">
        <v>18649</v>
      </c>
      <c r="BO13" s="217"/>
      <c r="BP13" s="217"/>
      <c r="BQ13" s="217"/>
      <c r="BR13" s="217"/>
      <c r="BS13" s="217"/>
      <c r="BT13" s="217"/>
      <c r="BU13" s="220"/>
      <c r="BV13" s="214">
        <v>69372</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10.6</v>
      </c>
      <c r="CU13" s="238"/>
      <c r="CV13" s="238"/>
      <c r="CW13" s="238"/>
      <c r="CX13" s="238"/>
      <c r="CY13" s="238"/>
      <c r="CZ13" s="238"/>
      <c r="DA13" s="246"/>
      <c r="DB13" s="230">
        <v>10.7</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3840</v>
      </c>
      <c r="S14" s="109"/>
      <c r="T14" s="109"/>
      <c r="U14" s="109"/>
      <c r="V14" s="121"/>
      <c r="W14" s="129"/>
      <c r="X14" s="57"/>
      <c r="Y14" s="57"/>
      <c r="Z14" s="57"/>
      <c r="AA14" s="57"/>
      <c r="AB14" s="24"/>
      <c r="AC14" s="149">
        <v>23.2</v>
      </c>
      <c r="AD14" s="156"/>
      <c r="AE14" s="156"/>
      <c r="AF14" s="156"/>
      <c r="AG14" s="159"/>
      <c r="AH14" s="149">
        <v>21.7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v>14.4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3835</v>
      </c>
      <c r="S15" s="109"/>
      <c r="T15" s="109"/>
      <c r="U15" s="109"/>
      <c r="V15" s="121"/>
      <c r="W15" s="130" t="s">
        <v>7</v>
      </c>
      <c r="X15" s="56"/>
      <c r="Y15" s="56"/>
      <c r="Z15" s="56"/>
      <c r="AA15" s="56"/>
      <c r="AB15" s="25"/>
      <c r="AC15" s="72">
        <v>311</v>
      </c>
      <c r="AD15" s="80"/>
      <c r="AE15" s="80"/>
      <c r="AF15" s="80"/>
      <c r="AG15" s="84"/>
      <c r="AH15" s="72">
        <v>381</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424842</v>
      </c>
      <c r="BO15" s="216"/>
      <c r="BP15" s="216"/>
      <c r="BQ15" s="216"/>
      <c r="BR15" s="216"/>
      <c r="BS15" s="216"/>
      <c r="BT15" s="216"/>
      <c r="BU15" s="219"/>
      <c r="BV15" s="213">
        <v>426578</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17.100000000000001</v>
      </c>
      <c r="AD16" s="156"/>
      <c r="AE16" s="156"/>
      <c r="AF16" s="156"/>
      <c r="AG16" s="159"/>
      <c r="AH16" s="149">
        <v>19</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2235484</v>
      </c>
      <c r="BO16" s="217"/>
      <c r="BP16" s="217"/>
      <c r="BQ16" s="217"/>
      <c r="BR16" s="217"/>
      <c r="BS16" s="217"/>
      <c r="BT16" s="217"/>
      <c r="BU16" s="220"/>
      <c r="BV16" s="214">
        <v>2245928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124</v>
      </c>
      <c r="S17" s="110"/>
      <c r="T17" s="110"/>
      <c r="U17" s="110"/>
      <c r="V17" s="122"/>
      <c r="W17" s="130" t="s">
        <v>98</v>
      </c>
      <c r="X17" s="56"/>
      <c r="Y17" s="56"/>
      <c r="Z17" s="56"/>
      <c r="AA17" s="56"/>
      <c r="AB17" s="25"/>
      <c r="AC17" s="72">
        <v>1083</v>
      </c>
      <c r="AD17" s="80"/>
      <c r="AE17" s="80"/>
      <c r="AF17" s="80"/>
      <c r="AG17" s="84"/>
      <c r="AH17" s="72">
        <v>1187</v>
      </c>
      <c r="AI17" s="80"/>
      <c r="AJ17" s="80"/>
      <c r="AK17" s="80"/>
      <c r="AL17" s="118"/>
      <c r="AM17" s="175"/>
      <c r="AN17" s="58"/>
      <c r="AO17" s="58"/>
      <c r="AP17" s="58"/>
      <c r="AQ17" s="58"/>
      <c r="AR17" s="58"/>
      <c r="AS17" s="58"/>
      <c r="AT17" s="63"/>
      <c r="AU17" s="182"/>
      <c r="AV17" s="139"/>
      <c r="AW17" s="139"/>
      <c r="AX17" s="139"/>
      <c r="AY17" s="190" t="s">
        <v>227</v>
      </c>
      <c r="AZ17" s="198"/>
      <c r="BA17" s="198"/>
      <c r="BB17" s="198"/>
      <c r="BC17" s="198"/>
      <c r="BD17" s="198"/>
      <c r="BE17" s="198"/>
      <c r="BF17" s="198"/>
      <c r="BG17" s="198"/>
      <c r="BH17" s="198"/>
      <c r="BI17" s="198"/>
      <c r="BJ17" s="198"/>
      <c r="BK17" s="198"/>
      <c r="BL17" s="198"/>
      <c r="BM17" s="209"/>
      <c r="BN17" s="214">
        <v>528299</v>
      </c>
      <c r="BO17" s="217"/>
      <c r="BP17" s="217"/>
      <c r="BQ17" s="217"/>
      <c r="BR17" s="217"/>
      <c r="BS17" s="217"/>
      <c r="BT17" s="217"/>
      <c r="BU17" s="220"/>
      <c r="BV17" s="214">
        <v>532319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193</v>
      </c>
      <c r="C18" s="31"/>
      <c r="D18" s="31"/>
      <c r="E18" s="49"/>
      <c r="F18" s="49"/>
      <c r="G18" s="49"/>
      <c r="H18" s="49"/>
      <c r="I18" s="49"/>
      <c r="J18" s="49"/>
      <c r="K18" s="49"/>
      <c r="L18" s="70">
        <v>44.15</v>
      </c>
      <c r="M18" s="70"/>
      <c r="N18" s="70"/>
      <c r="O18" s="70"/>
      <c r="P18" s="70"/>
      <c r="Q18" s="70"/>
      <c r="R18" s="102"/>
      <c r="S18" s="102"/>
      <c r="T18" s="102"/>
      <c r="U18" s="102"/>
      <c r="V18" s="123"/>
      <c r="W18" s="131"/>
      <c r="X18" s="138"/>
      <c r="Y18" s="138"/>
      <c r="Z18" s="138"/>
      <c r="AA18" s="138"/>
      <c r="AB18" s="26"/>
      <c r="AC18" s="150">
        <v>59.7</v>
      </c>
      <c r="AD18" s="157"/>
      <c r="AE18" s="157"/>
      <c r="AF18" s="157"/>
      <c r="AG18" s="160"/>
      <c r="AH18" s="150">
        <v>59.3</v>
      </c>
      <c r="AI18" s="157"/>
      <c r="AJ18" s="157"/>
      <c r="AK18" s="157"/>
      <c r="AL18" s="172"/>
      <c r="AM18" s="175"/>
      <c r="AN18" s="58"/>
      <c r="AO18" s="58"/>
      <c r="AP18" s="58"/>
      <c r="AQ18" s="58"/>
      <c r="AR18" s="58"/>
      <c r="AS18" s="58"/>
      <c r="AT18" s="63"/>
      <c r="AU18" s="182"/>
      <c r="AV18" s="139"/>
      <c r="AW18" s="139"/>
      <c r="AX18" s="139"/>
      <c r="AY18" s="190" t="s">
        <v>228</v>
      </c>
      <c r="AZ18" s="198"/>
      <c r="BA18" s="198"/>
      <c r="BB18" s="198"/>
      <c r="BC18" s="198"/>
      <c r="BD18" s="198"/>
      <c r="BE18" s="198"/>
      <c r="BF18" s="198"/>
      <c r="BG18" s="198"/>
      <c r="BH18" s="198"/>
      <c r="BI18" s="198"/>
      <c r="BJ18" s="198"/>
      <c r="BK18" s="198"/>
      <c r="BL18" s="198"/>
      <c r="BM18" s="209"/>
      <c r="BN18" s="214">
        <v>2193027</v>
      </c>
      <c r="BO18" s="217"/>
      <c r="BP18" s="217"/>
      <c r="BQ18" s="217"/>
      <c r="BR18" s="217"/>
      <c r="BS18" s="217"/>
      <c r="BT18" s="217"/>
      <c r="BU18" s="220"/>
      <c r="BV18" s="214">
        <v>2174015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87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135</v>
      </c>
      <c r="AZ19" s="198"/>
      <c r="BA19" s="198"/>
      <c r="BB19" s="198"/>
      <c r="BC19" s="198"/>
      <c r="BD19" s="198"/>
      <c r="BE19" s="198"/>
      <c r="BF19" s="198"/>
      <c r="BG19" s="198"/>
      <c r="BH19" s="198"/>
      <c r="BI19" s="198"/>
      <c r="BJ19" s="198"/>
      <c r="BK19" s="198"/>
      <c r="BL19" s="198"/>
      <c r="BM19" s="209"/>
      <c r="BN19" s="214">
        <v>2725245</v>
      </c>
      <c r="BO19" s="217"/>
      <c r="BP19" s="217"/>
      <c r="BQ19" s="217"/>
      <c r="BR19" s="217"/>
      <c r="BS19" s="217"/>
      <c r="BT19" s="217"/>
      <c r="BU19" s="220"/>
      <c r="BV19" s="214">
        <v>2768638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229</v>
      </c>
      <c r="C20" s="31"/>
      <c r="D20" s="31"/>
      <c r="E20" s="49"/>
      <c r="F20" s="49"/>
      <c r="G20" s="49"/>
      <c r="H20" s="49"/>
      <c r="I20" s="49"/>
      <c r="J20" s="49"/>
      <c r="K20" s="49"/>
      <c r="L20" s="71">
        <v>1528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232</v>
      </c>
      <c r="C22" s="33"/>
      <c r="D22" s="41"/>
      <c r="E22" s="50" t="s">
        <v>6</v>
      </c>
      <c r="F22" s="56"/>
      <c r="G22" s="56"/>
      <c r="H22" s="56"/>
      <c r="I22" s="56"/>
      <c r="J22" s="56"/>
      <c r="K22" s="25"/>
      <c r="L22" s="50" t="s">
        <v>234</v>
      </c>
      <c r="M22" s="56"/>
      <c r="N22" s="56"/>
      <c r="O22" s="56"/>
      <c r="P22" s="25"/>
      <c r="Q22" s="92" t="s">
        <v>235</v>
      </c>
      <c r="R22" s="104"/>
      <c r="S22" s="104"/>
      <c r="T22" s="104"/>
      <c r="U22" s="104"/>
      <c r="V22" s="125"/>
      <c r="W22" s="133" t="s">
        <v>53</v>
      </c>
      <c r="X22" s="33"/>
      <c r="Y22" s="41"/>
      <c r="Z22" s="50" t="s">
        <v>6</v>
      </c>
      <c r="AA22" s="56"/>
      <c r="AB22" s="56"/>
      <c r="AC22" s="56"/>
      <c r="AD22" s="56"/>
      <c r="AE22" s="56"/>
      <c r="AF22" s="56"/>
      <c r="AG22" s="25"/>
      <c r="AH22" s="163" t="s">
        <v>182</v>
      </c>
      <c r="AI22" s="56"/>
      <c r="AJ22" s="56"/>
      <c r="AK22" s="56"/>
      <c r="AL22" s="25"/>
      <c r="AM22" s="163" t="s">
        <v>237</v>
      </c>
      <c r="AN22" s="178"/>
      <c r="AO22" s="178"/>
      <c r="AP22" s="178"/>
      <c r="AQ22" s="178"/>
      <c r="AR22" s="180"/>
      <c r="AS22" s="92" t="s">
        <v>235</v>
      </c>
      <c r="AT22" s="104"/>
      <c r="AU22" s="104"/>
      <c r="AV22" s="104"/>
      <c r="AW22" s="104"/>
      <c r="AX22" s="187"/>
      <c r="AY22" s="189" t="s">
        <v>238</v>
      </c>
      <c r="AZ22" s="197"/>
      <c r="BA22" s="197"/>
      <c r="BB22" s="197"/>
      <c r="BC22" s="197"/>
      <c r="BD22" s="197"/>
      <c r="BE22" s="197"/>
      <c r="BF22" s="197"/>
      <c r="BG22" s="197"/>
      <c r="BH22" s="197"/>
      <c r="BI22" s="197"/>
      <c r="BJ22" s="197"/>
      <c r="BK22" s="197"/>
      <c r="BL22" s="197"/>
      <c r="BM22" s="208"/>
      <c r="BN22" s="213">
        <v>3693144</v>
      </c>
      <c r="BO22" s="216"/>
      <c r="BP22" s="216"/>
      <c r="BQ22" s="216"/>
      <c r="BR22" s="216"/>
      <c r="BS22" s="216"/>
      <c r="BT22" s="216"/>
      <c r="BU22" s="219"/>
      <c r="BV22" s="213">
        <v>3745600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242</v>
      </c>
      <c r="AZ23" s="198"/>
      <c r="BA23" s="198"/>
      <c r="BB23" s="198"/>
      <c r="BC23" s="198"/>
      <c r="BD23" s="198"/>
      <c r="BE23" s="198"/>
      <c r="BF23" s="198"/>
      <c r="BG23" s="198"/>
      <c r="BH23" s="198"/>
      <c r="BI23" s="198"/>
      <c r="BJ23" s="198"/>
      <c r="BK23" s="198"/>
      <c r="BL23" s="198"/>
      <c r="BM23" s="209"/>
      <c r="BN23" s="214">
        <v>3646592</v>
      </c>
      <c r="BO23" s="217"/>
      <c r="BP23" s="217"/>
      <c r="BQ23" s="217"/>
      <c r="BR23" s="217"/>
      <c r="BS23" s="217"/>
      <c r="BT23" s="217"/>
      <c r="BU23" s="220"/>
      <c r="BV23" s="214">
        <v>3670965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243</v>
      </c>
      <c r="F24" s="58"/>
      <c r="G24" s="58"/>
      <c r="H24" s="58"/>
      <c r="I24" s="58"/>
      <c r="J24" s="58"/>
      <c r="K24" s="63"/>
      <c r="L24" s="72">
        <v>1</v>
      </c>
      <c r="M24" s="80"/>
      <c r="N24" s="80"/>
      <c r="O24" s="80"/>
      <c r="P24" s="84"/>
      <c r="Q24" s="72">
        <v>6300</v>
      </c>
      <c r="R24" s="80"/>
      <c r="S24" s="80"/>
      <c r="T24" s="80"/>
      <c r="U24" s="80"/>
      <c r="V24" s="84"/>
      <c r="W24" s="134"/>
      <c r="X24" s="34"/>
      <c r="Y24" s="42"/>
      <c r="Z24" s="52" t="s">
        <v>245</v>
      </c>
      <c r="AA24" s="58"/>
      <c r="AB24" s="58"/>
      <c r="AC24" s="58"/>
      <c r="AD24" s="58"/>
      <c r="AE24" s="58"/>
      <c r="AF24" s="58"/>
      <c r="AG24" s="63"/>
      <c r="AH24" s="72">
        <v>73</v>
      </c>
      <c r="AI24" s="80"/>
      <c r="AJ24" s="80"/>
      <c r="AK24" s="80"/>
      <c r="AL24" s="84"/>
      <c r="AM24" s="72">
        <v>223964</v>
      </c>
      <c r="AN24" s="80"/>
      <c r="AO24" s="80"/>
      <c r="AP24" s="80"/>
      <c r="AQ24" s="80"/>
      <c r="AR24" s="84"/>
      <c r="AS24" s="72">
        <v>3068</v>
      </c>
      <c r="AT24" s="80"/>
      <c r="AU24" s="80"/>
      <c r="AV24" s="80"/>
      <c r="AW24" s="80"/>
      <c r="AX24" s="118"/>
      <c r="AY24" s="191" t="s">
        <v>246</v>
      </c>
      <c r="AZ24" s="199"/>
      <c r="BA24" s="199"/>
      <c r="BB24" s="199"/>
      <c r="BC24" s="199"/>
      <c r="BD24" s="199"/>
      <c r="BE24" s="199"/>
      <c r="BF24" s="199"/>
      <c r="BG24" s="199"/>
      <c r="BH24" s="199"/>
      <c r="BI24" s="199"/>
      <c r="BJ24" s="199"/>
      <c r="BK24" s="199"/>
      <c r="BL24" s="199"/>
      <c r="BM24" s="210"/>
      <c r="BN24" s="214">
        <v>2665039</v>
      </c>
      <c r="BO24" s="217"/>
      <c r="BP24" s="217"/>
      <c r="BQ24" s="217"/>
      <c r="BR24" s="217"/>
      <c r="BS24" s="217"/>
      <c r="BT24" s="217"/>
      <c r="BU24" s="220"/>
      <c r="BV24" s="214">
        <v>2601464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248</v>
      </c>
      <c r="F25" s="58"/>
      <c r="G25" s="58"/>
      <c r="H25" s="58"/>
      <c r="I25" s="58"/>
      <c r="J25" s="58"/>
      <c r="K25" s="63"/>
      <c r="L25" s="72">
        <v>1</v>
      </c>
      <c r="M25" s="80"/>
      <c r="N25" s="80"/>
      <c r="O25" s="80"/>
      <c r="P25" s="84"/>
      <c r="Q25" s="72">
        <v>5400</v>
      </c>
      <c r="R25" s="80"/>
      <c r="S25" s="80"/>
      <c r="T25" s="80"/>
      <c r="U25" s="80"/>
      <c r="V25" s="84"/>
      <c r="W25" s="134"/>
      <c r="X25" s="34"/>
      <c r="Y25" s="42"/>
      <c r="Z25" s="52" t="s">
        <v>251</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t="s">
        <v>198</v>
      </c>
      <c r="BO25" s="216"/>
      <c r="BP25" s="216"/>
      <c r="BQ25" s="216"/>
      <c r="BR25" s="216"/>
      <c r="BS25" s="216"/>
      <c r="BT25" s="216"/>
      <c r="BU25" s="219"/>
      <c r="BV25" s="213" t="s">
        <v>198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252</v>
      </c>
      <c r="F26" s="58"/>
      <c r="G26" s="58"/>
      <c r="H26" s="58"/>
      <c r="I26" s="58"/>
      <c r="J26" s="58"/>
      <c r="K26" s="63"/>
      <c r="L26" s="72">
        <v>1</v>
      </c>
      <c r="M26" s="80"/>
      <c r="N26" s="80"/>
      <c r="O26" s="80"/>
      <c r="P26" s="84"/>
      <c r="Q26" s="72">
        <v>4950</v>
      </c>
      <c r="R26" s="80"/>
      <c r="S26" s="80"/>
      <c r="T26" s="80"/>
      <c r="U26" s="80"/>
      <c r="V26" s="84"/>
      <c r="W26" s="134"/>
      <c r="X26" s="34"/>
      <c r="Y26" s="42"/>
      <c r="Z26" s="52" t="s">
        <v>253</v>
      </c>
      <c r="AA26" s="143"/>
      <c r="AB26" s="143"/>
      <c r="AC26" s="143"/>
      <c r="AD26" s="143"/>
      <c r="AE26" s="143"/>
      <c r="AF26" s="143"/>
      <c r="AG26" s="161"/>
      <c r="AH26" s="72" t="s">
        <v>198</v>
      </c>
      <c r="AI26" s="80"/>
      <c r="AJ26" s="80"/>
      <c r="AK26" s="80"/>
      <c r="AL26" s="84"/>
      <c r="AM26" s="72" t="s">
        <v>198</v>
      </c>
      <c r="AN26" s="80"/>
      <c r="AO26" s="80"/>
      <c r="AP26" s="80"/>
      <c r="AQ26" s="80"/>
      <c r="AR26" s="84"/>
      <c r="AS26" s="72" t="s">
        <v>198</v>
      </c>
      <c r="AT26" s="80"/>
      <c r="AU26" s="80"/>
      <c r="AV26" s="80"/>
      <c r="AW26" s="80"/>
      <c r="AX26" s="118"/>
      <c r="AY26" s="192" t="s">
        <v>254</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255</v>
      </c>
      <c r="F27" s="58"/>
      <c r="G27" s="58"/>
      <c r="H27" s="58"/>
      <c r="I27" s="58"/>
      <c r="J27" s="58"/>
      <c r="K27" s="63"/>
      <c r="L27" s="72">
        <v>1</v>
      </c>
      <c r="M27" s="80"/>
      <c r="N27" s="80"/>
      <c r="O27" s="80"/>
      <c r="P27" s="84"/>
      <c r="Q27" s="72">
        <v>2700</v>
      </c>
      <c r="R27" s="80"/>
      <c r="S27" s="80"/>
      <c r="T27" s="80"/>
      <c r="U27" s="80"/>
      <c r="V27" s="84"/>
      <c r="W27" s="134"/>
      <c r="X27" s="34"/>
      <c r="Y27" s="42"/>
      <c r="Z27" s="52" t="s">
        <v>256</v>
      </c>
      <c r="AA27" s="58"/>
      <c r="AB27" s="58"/>
      <c r="AC27" s="58"/>
      <c r="AD27" s="58"/>
      <c r="AE27" s="58"/>
      <c r="AF27" s="58"/>
      <c r="AG27" s="63"/>
      <c r="AH27" s="72">
        <v>5</v>
      </c>
      <c r="AI27" s="80"/>
      <c r="AJ27" s="80"/>
      <c r="AK27" s="80"/>
      <c r="AL27" s="84"/>
      <c r="AM27" s="72">
        <v>14982</v>
      </c>
      <c r="AN27" s="80"/>
      <c r="AO27" s="80"/>
      <c r="AP27" s="80"/>
      <c r="AQ27" s="80"/>
      <c r="AR27" s="84"/>
      <c r="AS27" s="72">
        <v>2996</v>
      </c>
      <c r="AT27" s="80"/>
      <c r="AU27" s="80"/>
      <c r="AV27" s="80"/>
      <c r="AW27" s="80"/>
      <c r="AX27" s="118"/>
      <c r="AY27" s="193" t="s">
        <v>259</v>
      </c>
      <c r="AZ27" s="200"/>
      <c r="BA27" s="200"/>
      <c r="BB27" s="200"/>
      <c r="BC27" s="200"/>
      <c r="BD27" s="200"/>
      <c r="BE27" s="200"/>
      <c r="BF27" s="200"/>
      <c r="BG27" s="200"/>
      <c r="BH27" s="200"/>
      <c r="BI27" s="200"/>
      <c r="BJ27" s="200"/>
      <c r="BK27" s="200"/>
      <c r="BL27" s="200"/>
      <c r="BM27" s="212"/>
      <c r="BN27" s="215">
        <v>133201</v>
      </c>
      <c r="BO27" s="218"/>
      <c r="BP27" s="218"/>
      <c r="BQ27" s="218"/>
      <c r="BR27" s="218"/>
      <c r="BS27" s="218"/>
      <c r="BT27" s="218"/>
      <c r="BU27" s="221"/>
      <c r="BV27" s="215">
        <v>133200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260</v>
      </c>
      <c r="F28" s="58"/>
      <c r="G28" s="58"/>
      <c r="H28" s="58"/>
      <c r="I28" s="58"/>
      <c r="J28" s="58"/>
      <c r="K28" s="63"/>
      <c r="L28" s="72">
        <v>1</v>
      </c>
      <c r="M28" s="80"/>
      <c r="N28" s="80"/>
      <c r="O28" s="80"/>
      <c r="P28" s="84"/>
      <c r="Q28" s="72">
        <v>2200</v>
      </c>
      <c r="R28" s="80"/>
      <c r="S28" s="80"/>
      <c r="T28" s="80"/>
      <c r="U28" s="80"/>
      <c r="V28" s="84"/>
      <c r="W28" s="134"/>
      <c r="X28" s="34"/>
      <c r="Y28" s="42"/>
      <c r="Z28" s="52" t="s">
        <v>34</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261</v>
      </c>
      <c r="AZ28" s="201"/>
      <c r="BA28" s="201"/>
      <c r="BB28" s="204"/>
      <c r="BC28" s="189" t="s">
        <v>105</v>
      </c>
      <c r="BD28" s="197"/>
      <c r="BE28" s="197"/>
      <c r="BF28" s="197"/>
      <c r="BG28" s="197"/>
      <c r="BH28" s="197"/>
      <c r="BI28" s="197"/>
      <c r="BJ28" s="197"/>
      <c r="BK28" s="197"/>
      <c r="BL28" s="197"/>
      <c r="BM28" s="208"/>
      <c r="BN28" s="213">
        <v>973080</v>
      </c>
      <c r="BO28" s="216"/>
      <c r="BP28" s="216"/>
      <c r="BQ28" s="216"/>
      <c r="BR28" s="216"/>
      <c r="BS28" s="216"/>
      <c r="BT28" s="216"/>
      <c r="BU28" s="219"/>
      <c r="BV28" s="213">
        <v>783022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264</v>
      </c>
      <c r="F29" s="58"/>
      <c r="G29" s="58"/>
      <c r="H29" s="58"/>
      <c r="I29" s="58"/>
      <c r="J29" s="58"/>
      <c r="K29" s="63"/>
      <c r="L29" s="72">
        <v>8</v>
      </c>
      <c r="M29" s="80"/>
      <c r="N29" s="80"/>
      <c r="O29" s="80"/>
      <c r="P29" s="84"/>
      <c r="Q29" s="72">
        <v>2000</v>
      </c>
      <c r="R29" s="80"/>
      <c r="S29" s="80"/>
      <c r="T29" s="80"/>
      <c r="U29" s="80"/>
      <c r="V29" s="84"/>
      <c r="W29" s="135"/>
      <c r="X29" s="140"/>
      <c r="Y29" s="142"/>
      <c r="Z29" s="52" t="s">
        <v>266</v>
      </c>
      <c r="AA29" s="58"/>
      <c r="AB29" s="58"/>
      <c r="AC29" s="58"/>
      <c r="AD29" s="58"/>
      <c r="AE29" s="58"/>
      <c r="AF29" s="58"/>
      <c r="AG29" s="63"/>
      <c r="AH29" s="72">
        <v>78</v>
      </c>
      <c r="AI29" s="80"/>
      <c r="AJ29" s="80"/>
      <c r="AK29" s="80"/>
      <c r="AL29" s="84"/>
      <c r="AM29" s="72">
        <v>238946</v>
      </c>
      <c r="AN29" s="80"/>
      <c r="AO29" s="80"/>
      <c r="AP29" s="80"/>
      <c r="AQ29" s="80"/>
      <c r="AR29" s="84"/>
      <c r="AS29" s="72">
        <v>3063</v>
      </c>
      <c r="AT29" s="80"/>
      <c r="AU29" s="80"/>
      <c r="AV29" s="80"/>
      <c r="AW29" s="80"/>
      <c r="AX29" s="118"/>
      <c r="AY29" s="195"/>
      <c r="AZ29" s="202"/>
      <c r="BA29" s="202"/>
      <c r="BB29" s="205"/>
      <c r="BC29" s="190" t="s">
        <v>267</v>
      </c>
      <c r="BD29" s="198"/>
      <c r="BE29" s="198"/>
      <c r="BF29" s="198"/>
      <c r="BG29" s="198"/>
      <c r="BH29" s="198"/>
      <c r="BI29" s="198"/>
      <c r="BJ29" s="198"/>
      <c r="BK29" s="198"/>
      <c r="BL29" s="198"/>
      <c r="BM29" s="209"/>
      <c r="BN29" s="214">
        <v>100292</v>
      </c>
      <c r="BO29" s="217"/>
      <c r="BP29" s="217"/>
      <c r="BQ29" s="217"/>
      <c r="BR29" s="217"/>
      <c r="BS29" s="217"/>
      <c r="BT29" s="217"/>
      <c r="BU29" s="220"/>
      <c r="BV29" s="214">
        <v>61506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269</v>
      </c>
      <c r="X30" s="141"/>
      <c r="Y30" s="141"/>
      <c r="Z30" s="141"/>
      <c r="AA30" s="141"/>
      <c r="AB30" s="141"/>
      <c r="AC30" s="141"/>
      <c r="AD30" s="141"/>
      <c r="AE30" s="141"/>
      <c r="AF30" s="141"/>
      <c r="AG30" s="162"/>
      <c r="AH30" s="150">
        <v>96.6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778968</v>
      </c>
      <c r="BO30" s="218"/>
      <c r="BP30" s="218"/>
      <c r="BQ30" s="218"/>
      <c r="BR30" s="218"/>
      <c r="BS30" s="218"/>
      <c r="BT30" s="218"/>
      <c r="BU30" s="221"/>
      <c r="BV30" s="215">
        <v>617865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271</v>
      </c>
      <c r="AN32" s="111"/>
      <c r="AO32" s="111"/>
      <c r="AP32" s="111"/>
      <c r="AQ32" s="111"/>
      <c r="AR32" s="111"/>
      <c r="AS32" s="111"/>
      <c r="AT32" s="111"/>
      <c r="AU32" s="111"/>
      <c r="AV32" s="111"/>
      <c r="AW32" s="111"/>
      <c r="AX32" s="111"/>
      <c r="AY32" s="111"/>
      <c r="AZ32" s="111"/>
      <c r="BA32" s="111"/>
      <c r="BB32" s="111"/>
      <c r="BC32" s="111"/>
      <c r="BE32" s="111" t="s">
        <v>272</v>
      </c>
      <c r="BF32" s="111"/>
      <c r="BG32" s="111"/>
      <c r="BH32" s="111"/>
      <c r="BI32" s="111"/>
      <c r="BJ32" s="111"/>
      <c r="BK32" s="111"/>
      <c r="BL32" s="111"/>
      <c r="BM32" s="111"/>
      <c r="BN32" s="111"/>
      <c r="BO32" s="111"/>
      <c r="BP32" s="111"/>
      <c r="BQ32" s="111"/>
      <c r="BR32" s="111"/>
      <c r="BS32" s="111"/>
      <c r="BT32" s="111"/>
      <c r="BU32" s="111"/>
      <c r="BW32" s="111" t="s">
        <v>273</v>
      </c>
      <c r="BX32" s="111"/>
      <c r="BY32" s="111"/>
      <c r="BZ32" s="111"/>
      <c r="CA32" s="111"/>
      <c r="CB32" s="111"/>
      <c r="CC32" s="111"/>
      <c r="CD32" s="111"/>
      <c r="CE32" s="111"/>
      <c r="CF32" s="111"/>
      <c r="CG32" s="111"/>
      <c r="CH32" s="111"/>
      <c r="CI32" s="111"/>
      <c r="CJ32" s="111"/>
      <c r="CK32" s="111"/>
      <c r="CL32" s="111"/>
      <c r="CM32" s="111"/>
      <c r="CO32" s="111" t="s">
        <v>275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276</v>
      </c>
      <c r="F33" s="54"/>
      <c r="G33" s="54"/>
      <c r="H33" s="54"/>
      <c r="I33" s="54"/>
      <c r="J33" s="54"/>
      <c r="K33" s="54"/>
      <c r="L33" s="54"/>
      <c r="M33" s="54"/>
      <c r="N33" s="54"/>
      <c r="O33" s="54"/>
      <c r="P33" s="54"/>
      <c r="Q33" s="54"/>
      <c r="R33" s="54"/>
      <c r="S33" s="54"/>
      <c r="T33" s="54"/>
      <c r="U33" s="37" t="s">
        <v>61</v>
      </c>
      <c r="V33" s="37"/>
      <c r="W33" s="54" t="s">
        <v>276</v>
      </c>
      <c r="X33" s="54"/>
      <c r="Y33" s="54"/>
      <c r="Z33" s="54"/>
      <c r="AA33" s="54"/>
      <c r="AB33" s="54"/>
      <c r="AC33" s="54"/>
      <c r="AD33" s="54"/>
      <c r="AE33" s="54"/>
      <c r="AF33" s="54"/>
      <c r="AG33" s="54"/>
      <c r="AH33" s="54"/>
      <c r="AI33" s="54"/>
      <c r="AJ33" s="54"/>
      <c r="AK33" s="54"/>
      <c r="AL33" s="54"/>
      <c r="AM33" s="37" t="s">
        <v>61</v>
      </c>
      <c r="AN33" s="37"/>
      <c r="AO33" s="54" t="s">
        <v>276</v>
      </c>
      <c r="AP33" s="54"/>
      <c r="AQ33" s="54"/>
      <c r="AR33" s="54"/>
      <c r="AS33" s="54"/>
      <c r="AT33" s="54"/>
      <c r="AU33" s="54"/>
      <c r="AV33" s="54"/>
      <c r="AW33" s="54"/>
      <c r="AX33" s="54"/>
      <c r="AY33" s="54"/>
      <c r="AZ33" s="54"/>
      <c r="BA33" s="54"/>
      <c r="BB33" s="54"/>
      <c r="BC33" s="54"/>
      <c r="BD33" s="37"/>
      <c r="BE33" s="54" t="s">
        <v>277</v>
      </c>
      <c r="BF33" s="54"/>
      <c r="BG33" s="54" t="s">
        <v>166</v>
      </c>
      <c r="BH33" s="54"/>
      <c r="BI33" s="54"/>
      <c r="BJ33" s="54"/>
      <c r="BK33" s="54"/>
      <c r="BL33" s="54"/>
      <c r="BM33" s="54"/>
      <c r="BN33" s="54"/>
      <c r="BO33" s="54"/>
      <c r="BP33" s="54"/>
      <c r="BQ33" s="54"/>
      <c r="BR33" s="54"/>
      <c r="BS33" s="54"/>
      <c r="BT33" s="54"/>
      <c r="BU33" s="54"/>
      <c r="BV33" s="37"/>
      <c r="BW33" s="37" t="s">
        <v>277</v>
      </c>
      <c r="BX33" s="37"/>
      <c r="BY33" s="54" t="s">
        <v>114</v>
      </c>
      <c r="BZ33" s="54"/>
      <c r="CA33" s="54"/>
      <c r="CB33" s="54"/>
      <c r="CC33" s="54"/>
      <c r="CD33" s="54"/>
      <c r="CE33" s="54"/>
      <c r="CF33" s="54"/>
      <c r="CG33" s="54"/>
      <c r="CH33" s="54"/>
      <c r="CI33" s="54"/>
      <c r="CJ33" s="54"/>
      <c r="CK33" s="54"/>
      <c r="CL33" s="54"/>
      <c r="CM33" s="54"/>
      <c r="CN33" s="54"/>
      <c r="CO33" s="37" t="s">
        <v>61</v>
      </c>
      <c r="CP33" s="37"/>
      <c r="CQ33" s="54" t="s">
        <v>279</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簡易水道事業会計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和歌山県市町村総合事務組合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九度山町柿の里振興公社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和歌山地方税回収機構</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橋本周辺広域市町村圏組合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伊都郡町村及び橋本市老人福祉施設事務組合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伊都郡町村及び橋本市児童福祉施設事務組合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橋本伊都衛生施設組合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伊都消防組合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和歌山県後期高齢者医療広域連合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和歌山県後期高齢者医療広域連合（公営企業会計）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伊都郡町村及び橋本市老人福祉施設事務組合（公営企業会計）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280</v>
      </c>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6caA5mRLLsOJ+sQiBlkgdoAXunxOTQcSaFSakeJ9W2vXoaASixMiKejQ/vZFEUQmXN1Dk8fnSwxSEwx9QyqBKQ==" saltValue="eOX5gPu1WX4LGbmJ+wwdJ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293</v>
      </c>
      <c r="DI1" s="344"/>
      <c r="DJ1" s="344"/>
      <c r="DK1" s="344"/>
      <c r="DL1" s="344"/>
      <c r="DM1" s="344"/>
      <c r="DN1" s="351"/>
      <c r="DO1" s="1"/>
      <c r="DP1" s="343" t="s">
        <v>294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305</v>
      </c>
      <c r="AA4" s="139"/>
      <c r="AB4" s="139"/>
      <c r="AC4" s="144"/>
      <c r="AD4" s="182" t="s">
        <v>250</v>
      </c>
      <c r="AE4" s="139"/>
      <c r="AF4" s="139"/>
      <c r="AG4" s="139"/>
      <c r="AH4" s="139"/>
      <c r="AI4" s="139"/>
      <c r="AJ4" s="139"/>
      <c r="AK4" s="144"/>
      <c r="AL4" s="182" t="s">
        <v>305</v>
      </c>
      <c r="AM4" s="139"/>
      <c r="AN4" s="139"/>
      <c r="AO4" s="144"/>
      <c r="AP4" s="298" t="s">
        <v>307</v>
      </c>
      <c r="AQ4" s="298"/>
      <c r="AR4" s="298"/>
      <c r="AS4" s="298"/>
      <c r="AT4" s="298"/>
      <c r="AU4" s="298"/>
      <c r="AV4" s="298"/>
      <c r="AW4" s="298"/>
      <c r="AX4" s="298"/>
      <c r="AY4" s="298"/>
      <c r="AZ4" s="298"/>
      <c r="BA4" s="298"/>
      <c r="BB4" s="298"/>
      <c r="BC4" s="298"/>
      <c r="BD4" s="298"/>
      <c r="BE4" s="298"/>
      <c r="BF4" s="298"/>
      <c r="BG4" s="298" t="s">
        <v>283</v>
      </c>
      <c r="BH4" s="298"/>
      <c r="BI4" s="298"/>
      <c r="BJ4" s="298"/>
      <c r="BK4" s="298"/>
      <c r="BL4" s="298"/>
      <c r="BM4" s="298"/>
      <c r="BN4" s="298"/>
      <c r="BO4" s="298" t="s">
        <v>305</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302</v>
      </c>
      <c r="C5" s="265"/>
      <c r="D5" s="265"/>
      <c r="E5" s="265"/>
      <c r="F5" s="265"/>
      <c r="G5" s="265"/>
      <c r="H5" s="265"/>
      <c r="I5" s="265"/>
      <c r="J5" s="265"/>
      <c r="K5" s="265"/>
      <c r="L5" s="265"/>
      <c r="M5" s="265"/>
      <c r="N5" s="265"/>
      <c r="O5" s="265"/>
      <c r="P5" s="265"/>
      <c r="Q5" s="268"/>
      <c r="R5" s="273">
        <v>401162</v>
      </c>
      <c r="S5" s="276"/>
      <c r="T5" s="276"/>
      <c r="U5" s="276"/>
      <c r="V5" s="276"/>
      <c r="W5" s="276"/>
      <c r="X5" s="276"/>
      <c r="Y5" s="278"/>
      <c r="Z5" s="281">
        <v>8.9</v>
      </c>
      <c r="AA5" s="281"/>
      <c r="AB5" s="281"/>
      <c r="AC5" s="281"/>
      <c r="AD5" s="286">
        <v>401162</v>
      </c>
      <c r="AE5" s="286"/>
      <c r="AF5" s="286"/>
      <c r="AG5" s="286"/>
      <c r="AH5" s="286"/>
      <c r="AI5" s="286"/>
      <c r="AJ5" s="286"/>
      <c r="AK5" s="286"/>
      <c r="AL5" s="291">
        <v>17.100000000000001</v>
      </c>
      <c r="AM5" s="293"/>
      <c r="AN5" s="293"/>
      <c r="AO5" s="295"/>
      <c r="AP5" s="260" t="s">
        <v>312</v>
      </c>
      <c r="AQ5" s="265"/>
      <c r="AR5" s="265"/>
      <c r="AS5" s="265"/>
      <c r="AT5" s="265"/>
      <c r="AU5" s="265"/>
      <c r="AV5" s="265"/>
      <c r="AW5" s="265"/>
      <c r="AX5" s="265"/>
      <c r="AY5" s="265"/>
      <c r="AZ5" s="265"/>
      <c r="BA5" s="265"/>
      <c r="BB5" s="265"/>
      <c r="BC5" s="265"/>
      <c r="BD5" s="265"/>
      <c r="BE5" s="265"/>
      <c r="BF5" s="268"/>
      <c r="BG5" s="274">
        <v>401162</v>
      </c>
      <c r="BH5" s="217"/>
      <c r="BI5" s="217"/>
      <c r="BJ5" s="217"/>
      <c r="BK5" s="217"/>
      <c r="BL5" s="217"/>
      <c r="BM5" s="217"/>
      <c r="BN5" s="279"/>
      <c r="BO5" s="282">
        <v>100</v>
      </c>
      <c r="BP5" s="282"/>
      <c r="BQ5" s="282"/>
      <c r="BR5" s="282"/>
      <c r="BS5" s="287" t="s">
        <v>198</v>
      </c>
      <c r="BT5" s="287"/>
      <c r="BU5" s="287"/>
      <c r="BV5" s="287"/>
      <c r="BW5" s="287"/>
      <c r="BX5" s="287"/>
      <c r="BY5" s="287"/>
      <c r="BZ5" s="287"/>
      <c r="CA5" s="287"/>
      <c r="CB5" s="325"/>
      <c r="CD5" s="182" t="s">
        <v>307</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305</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320</v>
      </c>
      <c r="C6" s="1"/>
      <c r="D6" s="1"/>
      <c r="E6" s="1"/>
      <c r="F6" s="1"/>
      <c r="G6" s="1"/>
      <c r="H6" s="1"/>
      <c r="I6" s="1"/>
      <c r="J6" s="1"/>
      <c r="K6" s="1"/>
      <c r="L6" s="1"/>
      <c r="M6" s="1"/>
      <c r="N6" s="1"/>
      <c r="O6" s="1"/>
      <c r="P6" s="1"/>
      <c r="Q6" s="269"/>
      <c r="R6" s="274">
        <v>30575</v>
      </c>
      <c r="S6" s="217"/>
      <c r="T6" s="217"/>
      <c r="U6" s="217"/>
      <c r="V6" s="217"/>
      <c r="W6" s="217"/>
      <c r="X6" s="217"/>
      <c r="Y6" s="279"/>
      <c r="Z6" s="282">
        <v>0.7</v>
      </c>
      <c r="AA6" s="282"/>
      <c r="AB6" s="282"/>
      <c r="AC6" s="282"/>
      <c r="AD6" s="287">
        <v>30575</v>
      </c>
      <c r="AE6" s="287"/>
      <c r="AF6" s="287"/>
      <c r="AG6" s="287"/>
      <c r="AH6" s="287"/>
      <c r="AI6" s="287"/>
      <c r="AJ6" s="287"/>
      <c r="AK6" s="287"/>
      <c r="AL6" s="283">
        <v>1.3</v>
      </c>
      <c r="AM6" s="238"/>
      <c r="AN6" s="238"/>
      <c r="AO6" s="296"/>
      <c r="AP6" s="261" t="s">
        <v>111</v>
      </c>
      <c r="AQ6" s="1"/>
      <c r="AR6" s="1"/>
      <c r="AS6" s="1"/>
      <c r="AT6" s="1"/>
      <c r="AU6" s="1"/>
      <c r="AV6" s="1"/>
      <c r="AW6" s="1"/>
      <c r="AX6" s="1"/>
      <c r="AY6" s="1"/>
      <c r="AZ6" s="1"/>
      <c r="BA6" s="1"/>
      <c r="BB6" s="1"/>
      <c r="BC6" s="1"/>
      <c r="BD6" s="1"/>
      <c r="BE6" s="1"/>
      <c r="BF6" s="269"/>
      <c r="BG6" s="274">
        <v>401162</v>
      </c>
      <c r="BH6" s="217"/>
      <c r="BI6" s="217"/>
      <c r="BJ6" s="217"/>
      <c r="BK6" s="217"/>
      <c r="BL6" s="217"/>
      <c r="BM6" s="217"/>
      <c r="BN6" s="279"/>
      <c r="BO6" s="282">
        <v>100</v>
      </c>
      <c r="BP6" s="282"/>
      <c r="BQ6" s="282"/>
      <c r="BR6" s="282"/>
      <c r="BS6" s="287" t="s">
        <v>198</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54430</v>
      </c>
      <c r="CS6" s="217"/>
      <c r="CT6" s="217"/>
      <c r="CU6" s="217"/>
      <c r="CV6" s="217"/>
      <c r="CW6" s="217"/>
      <c r="CX6" s="217"/>
      <c r="CY6" s="279"/>
      <c r="CZ6" s="291">
        <v>1.2</v>
      </c>
      <c r="DA6" s="293"/>
      <c r="DB6" s="293"/>
      <c r="DC6" s="337"/>
      <c r="DD6" s="288" t="s">
        <v>198</v>
      </c>
      <c r="DE6" s="217"/>
      <c r="DF6" s="217"/>
      <c r="DG6" s="217"/>
      <c r="DH6" s="217"/>
      <c r="DI6" s="217"/>
      <c r="DJ6" s="217"/>
      <c r="DK6" s="217"/>
      <c r="DL6" s="217"/>
      <c r="DM6" s="217"/>
      <c r="DN6" s="217"/>
      <c r="DO6" s="217"/>
      <c r="DP6" s="279"/>
      <c r="DQ6" s="288">
        <v>54430</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188</v>
      </c>
      <c r="S7" s="217"/>
      <c r="T7" s="217"/>
      <c r="U7" s="217"/>
      <c r="V7" s="217"/>
      <c r="W7" s="217"/>
      <c r="X7" s="217"/>
      <c r="Y7" s="279"/>
      <c r="Z7" s="282">
        <v>0</v>
      </c>
      <c r="AA7" s="282"/>
      <c r="AB7" s="282"/>
      <c r="AC7" s="282"/>
      <c r="AD7" s="287">
        <v>188</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159378</v>
      </c>
      <c r="BH7" s="217"/>
      <c r="BI7" s="217"/>
      <c r="BJ7" s="217"/>
      <c r="BK7" s="217"/>
      <c r="BL7" s="217"/>
      <c r="BM7" s="217"/>
      <c r="BN7" s="279"/>
      <c r="BO7" s="282">
        <v>39.700000000000003</v>
      </c>
      <c r="BP7" s="282"/>
      <c r="BQ7" s="282"/>
      <c r="BR7" s="282"/>
      <c r="BS7" s="287" t="s">
        <v>198</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1211755</v>
      </c>
      <c r="CS7" s="217"/>
      <c r="CT7" s="217"/>
      <c r="CU7" s="217"/>
      <c r="CV7" s="217"/>
      <c r="CW7" s="217"/>
      <c r="CX7" s="217"/>
      <c r="CY7" s="279"/>
      <c r="CZ7" s="282">
        <v>27.7</v>
      </c>
      <c r="DA7" s="282"/>
      <c r="DB7" s="282"/>
      <c r="DC7" s="282"/>
      <c r="DD7" s="288">
        <v>3740</v>
      </c>
      <c r="DE7" s="217"/>
      <c r="DF7" s="217"/>
      <c r="DG7" s="217"/>
      <c r="DH7" s="217"/>
      <c r="DI7" s="217"/>
      <c r="DJ7" s="217"/>
      <c r="DK7" s="217"/>
      <c r="DL7" s="217"/>
      <c r="DM7" s="217"/>
      <c r="DN7" s="217"/>
      <c r="DO7" s="217"/>
      <c r="DP7" s="279"/>
      <c r="DQ7" s="288">
        <v>577513</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3760</v>
      </c>
      <c r="S8" s="217"/>
      <c r="T8" s="217"/>
      <c r="U8" s="217"/>
      <c r="V8" s="217"/>
      <c r="W8" s="217"/>
      <c r="X8" s="217"/>
      <c r="Y8" s="279"/>
      <c r="Z8" s="282">
        <v>0.1</v>
      </c>
      <c r="AA8" s="282"/>
      <c r="AB8" s="282"/>
      <c r="AC8" s="282"/>
      <c r="AD8" s="287">
        <v>3760</v>
      </c>
      <c r="AE8" s="287"/>
      <c r="AF8" s="287"/>
      <c r="AG8" s="287"/>
      <c r="AH8" s="287"/>
      <c r="AI8" s="287"/>
      <c r="AJ8" s="287"/>
      <c r="AK8" s="287"/>
      <c r="AL8" s="283">
        <v>0.2</v>
      </c>
      <c r="AM8" s="238"/>
      <c r="AN8" s="238"/>
      <c r="AO8" s="296"/>
      <c r="AP8" s="261" t="s">
        <v>126</v>
      </c>
      <c r="AQ8" s="1"/>
      <c r="AR8" s="1"/>
      <c r="AS8" s="1"/>
      <c r="AT8" s="1"/>
      <c r="AU8" s="1"/>
      <c r="AV8" s="1"/>
      <c r="AW8" s="1"/>
      <c r="AX8" s="1"/>
      <c r="AY8" s="1"/>
      <c r="AZ8" s="1"/>
      <c r="BA8" s="1"/>
      <c r="BB8" s="1"/>
      <c r="BC8" s="1"/>
      <c r="BD8" s="1"/>
      <c r="BE8" s="1"/>
      <c r="BF8" s="269"/>
      <c r="BG8" s="274">
        <v>6412</v>
      </c>
      <c r="BH8" s="217"/>
      <c r="BI8" s="217"/>
      <c r="BJ8" s="217"/>
      <c r="BK8" s="217"/>
      <c r="BL8" s="217"/>
      <c r="BM8" s="217"/>
      <c r="BN8" s="279"/>
      <c r="BO8" s="282">
        <v>1.6</v>
      </c>
      <c r="BP8" s="282"/>
      <c r="BQ8" s="282"/>
      <c r="BR8" s="282"/>
      <c r="BS8" s="287" t="s">
        <v>198</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890808</v>
      </c>
      <c r="CS8" s="217"/>
      <c r="CT8" s="217"/>
      <c r="CU8" s="217"/>
      <c r="CV8" s="217"/>
      <c r="CW8" s="217"/>
      <c r="CX8" s="217"/>
      <c r="CY8" s="279"/>
      <c r="CZ8" s="282">
        <v>20.399999999999999</v>
      </c>
      <c r="DA8" s="282"/>
      <c r="DB8" s="282"/>
      <c r="DC8" s="282"/>
      <c r="DD8" s="288">
        <v>2398</v>
      </c>
      <c r="DE8" s="217"/>
      <c r="DF8" s="217"/>
      <c r="DG8" s="217"/>
      <c r="DH8" s="217"/>
      <c r="DI8" s="217"/>
      <c r="DJ8" s="217"/>
      <c r="DK8" s="217"/>
      <c r="DL8" s="217"/>
      <c r="DM8" s="217"/>
      <c r="DN8" s="217"/>
      <c r="DO8" s="217"/>
      <c r="DP8" s="279"/>
      <c r="DQ8" s="288">
        <v>492580</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3745</v>
      </c>
      <c r="S9" s="217"/>
      <c r="T9" s="217"/>
      <c r="U9" s="217"/>
      <c r="V9" s="217"/>
      <c r="W9" s="217"/>
      <c r="X9" s="217"/>
      <c r="Y9" s="279"/>
      <c r="Z9" s="282">
        <v>0.1</v>
      </c>
      <c r="AA9" s="282"/>
      <c r="AB9" s="282"/>
      <c r="AC9" s="282"/>
      <c r="AD9" s="287">
        <v>3745</v>
      </c>
      <c r="AE9" s="287"/>
      <c r="AF9" s="287"/>
      <c r="AG9" s="287"/>
      <c r="AH9" s="287"/>
      <c r="AI9" s="287"/>
      <c r="AJ9" s="287"/>
      <c r="AK9" s="287"/>
      <c r="AL9" s="283">
        <v>0.2</v>
      </c>
      <c r="AM9" s="238"/>
      <c r="AN9" s="238"/>
      <c r="AO9" s="296"/>
      <c r="AP9" s="261" t="s">
        <v>330</v>
      </c>
      <c r="AQ9" s="1"/>
      <c r="AR9" s="1"/>
      <c r="AS9" s="1"/>
      <c r="AT9" s="1"/>
      <c r="AU9" s="1"/>
      <c r="AV9" s="1"/>
      <c r="AW9" s="1"/>
      <c r="AX9" s="1"/>
      <c r="AY9" s="1"/>
      <c r="AZ9" s="1"/>
      <c r="BA9" s="1"/>
      <c r="BB9" s="1"/>
      <c r="BC9" s="1"/>
      <c r="BD9" s="1"/>
      <c r="BE9" s="1"/>
      <c r="BF9" s="269"/>
      <c r="BG9" s="274">
        <v>143321</v>
      </c>
      <c r="BH9" s="217"/>
      <c r="BI9" s="217"/>
      <c r="BJ9" s="217"/>
      <c r="BK9" s="217"/>
      <c r="BL9" s="217"/>
      <c r="BM9" s="217"/>
      <c r="BN9" s="279"/>
      <c r="BO9" s="282">
        <v>35.700000000000003</v>
      </c>
      <c r="BP9" s="282"/>
      <c r="BQ9" s="282"/>
      <c r="BR9" s="282"/>
      <c r="BS9" s="287" t="s">
        <v>198</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303568</v>
      </c>
      <c r="CS9" s="217"/>
      <c r="CT9" s="217"/>
      <c r="CU9" s="217"/>
      <c r="CV9" s="217"/>
      <c r="CW9" s="217"/>
      <c r="CX9" s="217"/>
      <c r="CY9" s="279"/>
      <c r="CZ9" s="282">
        <v>6.9</v>
      </c>
      <c r="DA9" s="282"/>
      <c r="DB9" s="282"/>
      <c r="DC9" s="282"/>
      <c r="DD9" s="288">
        <v>2290</v>
      </c>
      <c r="DE9" s="217"/>
      <c r="DF9" s="217"/>
      <c r="DG9" s="217"/>
      <c r="DH9" s="217"/>
      <c r="DI9" s="217"/>
      <c r="DJ9" s="217"/>
      <c r="DK9" s="217"/>
      <c r="DL9" s="217"/>
      <c r="DM9" s="217"/>
      <c r="DN9" s="217"/>
      <c r="DO9" s="217"/>
      <c r="DP9" s="279"/>
      <c r="DQ9" s="288">
        <v>238363</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189</v>
      </c>
      <c r="AQ10" s="1"/>
      <c r="AR10" s="1"/>
      <c r="AS10" s="1"/>
      <c r="AT10" s="1"/>
      <c r="AU10" s="1"/>
      <c r="AV10" s="1"/>
      <c r="AW10" s="1"/>
      <c r="AX10" s="1"/>
      <c r="AY10" s="1"/>
      <c r="AZ10" s="1"/>
      <c r="BA10" s="1"/>
      <c r="BB10" s="1"/>
      <c r="BC10" s="1"/>
      <c r="BD10" s="1"/>
      <c r="BE10" s="1"/>
      <c r="BF10" s="269"/>
      <c r="BG10" s="274">
        <v>5642</v>
      </c>
      <c r="BH10" s="217"/>
      <c r="BI10" s="217"/>
      <c r="BJ10" s="217"/>
      <c r="BK10" s="217"/>
      <c r="BL10" s="217"/>
      <c r="BM10" s="217"/>
      <c r="BN10" s="279"/>
      <c r="BO10" s="282">
        <v>1.4</v>
      </c>
      <c r="BP10" s="282"/>
      <c r="BQ10" s="282"/>
      <c r="BR10" s="282"/>
      <c r="BS10" s="287" t="s">
        <v>198</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198</v>
      </c>
      <c r="CS10" s="217"/>
      <c r="CT10" s="217"/>
      <c r="CU10" s="217"/>
      <c r="CV10" s="217"/>
      <c r="CW10" s="217"/>
      <c r="CX10" s="217"/>
      <c r="CY10" s="279"/>
      <c r="CZ10" s="282" t="s">
        <v>198</v>
      </c>
      <c r="DA10" s="282"/>
      <c r="DB10" s="282"/>
      <c r="DC10" s="282"/>
      <c r="DD10" s="288" t="s">
        <v>198</v>
      </c>
      <c r="DE10" s="217"/>
      <c r="DF10" s="217"/>
      <c r="DG10" s="217"/>
      <c r="DH10" s="217"/>
      <c r="DI10" s="217"/>
      <c r="DJ10" s="217"/>
      <c r="DK10" s="217"/>
      <c r="DL10" s="217"/>
      <c r="DM10" s="217"/>
      <c r="DN10" s="217"/>
      <c r="DO10" s="217"/>
      <c r="DP10" s="279"/>
      <c r="DQ10" s="288" t="s">
        <v>198</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87163</v>
      </c>
      <c r="S11" s="217"/>
      <c r="T11" s="217"/>
      <c r="U11" s="217"/>
      <c r="V11" s="217"/>
      <c r="W11" s="217"/>
      <c r="X11" s="217"/>
      <c r="Y11" s="279"/>
      <c r="Z11" s="283">
        <v>1.9</v>
      </c>
      <c r="AA11" s="238"/>
      <c r="AB11" s="238"/>
      <c r="AC11" s="285"/>
      <c r="AD11" s="288">
        <v>87163</v>
      </c>
      <c r="AE11" s="217"/>
      <c r="AF11" s="217"/>
      <c r="AG11" s="217"/>
      <c r="AH11" s="217"/>
      <c r="AI11" s="217"/>
      <c r="AJ11" s="217"/>
      <c r="AK11" s="279"/>
      <c r="AL11" s="283">
        <v>3.7</v>
      </c>
      <c r="AM11" s="238"/>
      <c r="AN11" s="238"/>
      <c r="AO11" s="296"/>
      <c r="AP11" s="261" t="s">
        <v>334</v>
      </c>
      <c r="AQ11" s="1"/>
      <c r="AR11" s="1"/>
      <c r="AS11" s="1"/>
      <c r="AT11" s="1"/>
      <c r="AU11" s="1"/>
      <c r="AV11" s="1"/>
      <c r="AW11" s="1"/>
      <c r="AX11" s="1"/>
      <c r="AY11" s="1"/>
      <c r="AZ11" s="1"/>
      <c r="BA11" s="1"/>
      <c r="BB11" s="1"/>
      <c r="BC11" s="1"/>
      <c r="BD11" s="1"/>
      <c r="BE11" s="1"/>
      <c r="BF11" s="269"/>
      <c r="BG11" s="274">
        <v>4003</v>
      </c>
      <c r="BH11" s="217"/>
      <c r="BI11" s="217"/>
      <c r="BJ11" s="217"/>
      <c r="BK11" s="217"/>
      <c r="BL11" s="217"/>
      <c r="BM11" s="217"/>
      <c r="BN11" s="279"/>
      <c r="BO11" s="282">
        <v>1</v>
      </c>
      <c r="BP11" s="282"/>
      <c r="BQ11" s="282"/>
      <c r="BR11" s="282"/>
      <c r="BS11" s="287" t="s">
        <v>198</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105390</v>
      </c>
      <c r="CS11" s="217"/>
      <c r="CT11" s="217"/>
      <c r="CU11" s="217"/>
      <c r="CV11" s="217"/>
      <c r="CW11" s="217"/>
      <c r="CX11" s="217"/>
      <c r="CY11" s="279"/>
      <c r="CZ11" s="282">
        <v>2.4</v>
      </c>
      <c r="DA11" s="282"/>
      <c r="DB11" s="282"/>
      <c r="DC11" s="282"/>
      <c r="DD11" s="288" t="s">
        <v>198</v>
      </c>
      <c r="DE11" s="217"/>
      <c r="DF11" s="217"/>
      <c r="DG11" s="217"/>
      <c r="DH11" s="217"/>
      <c r="DI11" s="217"/>
      <c r="DJ11" s="217"/>
      <c r="DK11" s="217"/>
      <c r="DL11" s="217"/>
      <c r="DM11" s="217"/>
      <c r="DN11" s="217"/>
      <c r="DO11" s="217"/>
      <c r="DP11" s="279"/>
      <c r="DQ11" s="288">
        <v>67277</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198</v>
      </c>
      <c r="S12" s="217"/>
      <c r="T12" s="217"/>
      <c r="U12" s="217"/>
      <c r="V12" s="217"/>
      <c r="W12" s="217"/>
      <c r="X12" s="217"/>
      <c r="Y12" s="279"/>
      <c r="Z12" s="282" t="s">
        <v>198</v>
      </c>
      <c r="AA12" s="282"/>
      <c r="AB12" s="282"/>
      <c r="AC12" s="282"/>
      <c r="AD12" s="287" t="s">
        <v>198</v>
      </c>
      <c r="AE12" s="287"/>
      <c r="AF12" s="287"/>
      <c r="AG12" s="287"/>
      <c r="AH12" s="287"/>
      <c r="AI12" s="287"/>
      <c r="AJ12" s="287"/>
      <c r="AK12" s="287"/>
      <c r="AL12" s="283" t="s">
        <v>198</v>
      </c>
      <c r="AM12" s="238"/>
      <c r="AN12" s="238"/>
      <c r="AO12" s="296"/>
      <c r="AP12" s="261" t="s">
        <v>338</v>
      </c>
      <c r="AQ12" s="1"/>
      <c r="AR12" s="1"/>
      <c r="AS12" s="1"/>
      <c r="AT12" s="1"/>
      <c r="AU12" s="1"/>
      <c r="AV12" s="1"/>
      <c r="AW12" s="1"/>
      <c r="AX12" s="1"/>
      <c r="AY12" s="1"/>
      <c r="AZ12" s="1"/>
      <c r="BA12" s="1"/>
      <c r="BB12" s="1"/>
      <c r="BC12" s="1"/>
      <c r="BD12" s="1"/>
      <c r="BE12" s="1"/>
      <c r="BF12" s="269"/>
      <c r="BG12" s="274">
        <v>205918</v>
      </c>
      <c r="BH12" s="217"/>
      <c r="BI12" s="217"/>
      <c r="BJ12" s="217"/>
      <c r="BK12" s="217"/>
      <c r="BL12" s="217"/>
      <c r="BM12" s="217"/>
      <c r="BN12" s="279"/>
      <c r="BO12" s="282">
        <v>51.3</v>
      </c>
      <c r="BP12" s="282"/>
      <c r="BQ12" s="282"/>
      <c r="BR12" s="282"/>
      <c r="BS12" s="287" t="s">
        <v>198</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166624</v>
      </c>
      <c r="CS12" s="217"/>
      <c r="CT12" s="217"/>
      <c r="CU12" s="217"/>
      <c r="CV12" s="217"/>
      <c r="CW12" s="217"/>
      <c r="CX12" s="217"/>
      <c r="CY12" s="279"/>
      <c r="CZ12" s="282">
        <v>3.8</v>
      </c>
      <c r="DA12" s="282"/>
      <c r="DB12" s="282"/>
      <c r="DC12" s="282"/>
      <c r="DD12" s="288">
        <v>386</v>
      </c>
      <c r="DE12" s="217"/>
      <c r="DF12" s="217"/>
      <c r="DG12" s="217"/>
      <c r="DH12" s="217"/>
      <c r="DI12" s="217"/>
      <c r="DJ12" s="217"/>
      <c r="DK12" s="217"/>
      <c r="DL12" s="217"/>
      <c r="DM12" s="217"/>
      <c r="DN12" s="217"/>
      <c r="DO12" s="217"/>
      <c r="DP12" s="279"/>
      <c r="DQ12" s="288">
        <v>62061</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340</v>
      </c>
      <c r="AQ13" s="1"/>
      <c r="AR13" s="1"/>
      <c r="AS13" s="1"/>
      <c r="AT13" s="1"/>
      <c r="AU13" s="1"/>
      <c r="AV13" s="1"/>
      <c r="AW13" s="1"/>
      <c r="AX13" s="1"/>
      <c r="AY13" s="1"/>
      <c r="AZ13" s="1"/>
      <c r="BA13" s="1"/>
      <c r="BB13" s="1"/>
      <c r="BC13" s="1"/>
      <c r="BD13" s="1"/>
      <c r="BE13" s="1"/>
      <c r="BF13" s="269"/>
      <c r="BG13" s="274">
        <v>205918</v>
      </c>
      <c r="BH13" s="217"/>
      <c r="BI13" s="217"/>
      <c r="BJ13" s="217"/>
      <c r="BK13" s="217"/>
      <c r="BL13" s="217"/>
      <c r="BM13" s="217"/>
      <c r="BN13" s="279"/>
      <c r="BO13" s="282">
        <v>51.3</v>
      </c>
      <c r="BP13" s="282"/>
      <c r="BQ13" s="282"/>
      <c r="BR13" s="282"/>
      <c r="BS13" s="287" t="s">
        <v>198</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428750</v>
      </c>
      <c r="CS13" s="217"/>
      <c r="CT13" s="217"/>
      <c r="CU13" s="217"/>
      <c r="CV13" s="217"/>
      <c r="CW13" s="217"/>
      <c r="CX13" s="217"/>
      <c r="CY13" s="279"/>
      <c r="CZ13" s="282">
        <v>9.8000000000000007</v>
      </c>
      <c r="DA13" s="282"/>
      <c r="DB13" s="282"/>
      <c r="DC13" s="282"/>
      <c r="DD13" s="288">
        <v>214197</v>
      </c>
      <c r="DE13" s="217"/>
      <c r="DF13" s="217"/>
      <c r="DG13" s="217"/>
      <c r="DH13" s="217"/>
      <c r="DI13" s="217"/>
      <c r="DJ13" s="217"/>
      <c r="DK13" s="217"/>
      <c r="DL13" s="217"/>
      <c r="DM13" s="217"/>
      <c r="DN13" s="217"/>
      <c r="DO13" s="217"/>
      <c r="DP13" s="279"/>
      <c r="DQ13" s="288">
        <v>196242</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288</v>
      </c>
      <c r="S14" s="217"/>
      <c r="T14" s="217"/>
      <c r="U14" s="217"/>
      <c r="V14" s="217"/>
      <c r="W14" s="217"/>
      <c r="X14" s="217"/>
      <c r="Y14" s="279"/>
      <c r="Z14" s="282">
        <v>0</v>
      </c>
      <c r="AA14" s="282"/>
      <c r="AB14" s="282"/>
      <c r="AC14" s="282"/>
      <c r="AD14" s="287">
        <v>288</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20970</v>
      </c>
      <c r="BH14" s="217"/>
      <c r="BI14" s="217"/>
      <c r="BJ14" s="217"/>
      <c r="BK14" s="217"/>
      <c r="BL14" s="217"/>
      <c r="BM14" s="217"/>
      <c r="BN14" s="279"/>
      <c r="BO14" s="282">
        <v>5.2</v>
      </c>
      <c r="BP14" s="282"/>
      <c r="BQ14" s="282"/>
      <c r="BR14" s="282"/>
      <c r="BS14" s="287" t="s">
        <v>198</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297492</v>
      </c>
      <c r="CS14" s="217"/>
      <c r="CT14" s="217"/>
      <c r="CU14" s="217"/>
      <c r="CV14" s="217"/>
      <c r="CW14" s="217"/>
      <c r="CX14" s="217"/>
      <c r="CY14" s="279"/>
      <c r="CZ14" s="282">
        <v>6.8</v>
      </c>
      <c r="DA14" s="282"/>
      <c r="DB14" s="282"/>
      <c r="DC14" s="282"/>
      <c r="DD14" s="288">
        <v>128062</v>
      </c>
      <c r="DE14" s="217"/>
      <c r="DF14" s="217"/>
      <c r="DG14" s="217"/>
      <c r="DH14" s="217"/>
      <c r="DI14" s="217"/>
      <c r="DJ14" s="217"/>
      <c r="DK14" s="217"/>
      <c r="DL14" s="217"/>
      <c r="DM14" s="217"/>
      <c r="DN14" s="217"/>
      <c r="DO14" s="217"/>
      <c r="DP14" s="279"/>
      <c r="DQ14" s="288">
        <v>155315</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345</v>
      </c>
      <c r="AQ15" s="1"/>
      <c r="AR15" s="1"/>
      <c r="AS15" s="1"/>
      <c r="AT15" s="1"/>
      <c r="AU15" s="1"/>
      <c r="AV15" s="1"/>
      <c r="AW15" s="1"/>
      <c r="AX15" s="1"/>
      <c r="AY15" s="1"/>
      <c r="AZ15" s="1"/>
      <c r="BA15" s="1"/>
      <c r="BB15" s="1"/>
      <c r="BC15" s="1"/>
      <c r="BD15" s="1"/>
      <c r="BE15" s="1"/>
      <c r="BF15" s="269"/>
      <c r="BG15" s="274">
        <v>14896</v>
      </c>
      <c r="BH15" s="217"/>
      <c r="BI15" s="217"/>
      <c r="BJ15" s="217"/>
      <c r="BK15" s="217"/>
      <c r="BL15" s="217"/>
      <c r="BM15" s="217"/>
      <c r="BN15" s="279"/>
      <c r="BO15" s="282">
        <v>3.7</v>
      </c>
      <c r="BP15" s="282"/>
      <c r="BQ15" s="282"/>
      <c r="BR15" s="282"/>
      <c r="BS15" s="287" t="s">
        <v>198</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342586</v>
      </c>
      <c r="CS15" s="217"/>
      <c r="CT15" s="217"/>
      <c r="CU15" s="217"/>
      <c r="CV15" s="217"/>
      <c r="CW15" s="217"/>
      <c r="CX15" s="217"/>
      <c r="CY15" s="279"/>
      <c r="CZ15" s="282">
        <v>7.8</v>
      </c>
      <c r="DA15" s="282"/>
      <c r="DB15" s="282"/>
      <c r="DC15" s="282"/>
      <c r="DD15" s="288">
        <v>56796</v>
      </c>
      <c r="DE15" s="217"/>
      <c r="DF15" s="217"/>
      <c r="DG15" s="217"/>
      <c r="DH15" s="217"/>
      <c r="DI15" s="217"/>
      <c r="DJ15" s="217"/>
      <c r="DK15" s="217"/>
      <c r="DL15" s="217"/>
      <c r="DM15" s="217"/>
      <c r="DN15" s="217"/>
      <c r="DO15" s="217"/>
      <c r="DP15" s="279"/>
      <c r="DQ15" s="288">
        <v>258261</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3119</v>
      </c>
      <c r="S16" s="217"/>
      <c r="T16" s="217"/>
      <c r="U16" s="217"/>
      <c r="V16" s="217"/>
      <c r="W16" s="217"/>
      <c r="X16" s="217"/>
      <c r="Y16" s="279"/>
      <c r="Z16" s="282">
        <v>0.1</v>
      </c>
      <c r="AA16" s="282"/>
      <c r="AB16" s="282"/>
      <c r="AC16" s="282"/>
      <c r="AD16" s="287">
        <v>3119</v>
      </c>
      <c r="AE16" s="287"/>
      <c r="AF16" s="287"/>
      <c r="AG16" s="287"/>
      <c r="AH16" s="287"/>
      <c r="AI16" s="287"/>
      <c r="AJ16" s="287"/>
      <c r="AK16" s="287"/>
      <c r="AL16" s="283">
        <v>0.1</v>
      </c>
      <c r="AM16" s="238"/>
      <c r="AN16" s="238"/>
      <c r="AO16" s="296"/>
      <c r="AP16" s="261" t="s">
        <v>349</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116804</v>
      </c>
      <c r="CS16" s="217"/>
      <c r="CT16" s="217"/>
      <c r="CU16" s="217"/>
      <c r="CV16" s="217"/>
      <c r="CW16" s="217"/>
      <c r="CX16" s="217"/>
      <c r="CY16" s="279"/>
      <c r="CZ16" s="282">
        <v>2.7</v>
      </c>
      <c r="DA16" s="282"/>
      <c r="DB16" s="282"/>
      <c r="DC16" s="282"/>
      <c r="DD16" s="288" t="s">
        <v>198</v>
      </c>
      <c r="DE16" s="217"/>
      <c r="DF16" s="217"/>
      <c r="DG16" s="217"/>
      <c r="DH16" s="217"/>
      <c r="DI16" s="217"/>
      <c r="DJ16" s="217"/>
      <c r="DK16" s="217"/>
      <c r="DL16" s="217"/>
      <c r="DM16" s="217"/>
      <c r="DN16" s="217"/>
      <c r="DO16" s="217"/>
      <c r="DP16" s="279"/>
      <c r="DQ16" s="288">
        <v>58648</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4128</v>
      </c>
      <c r="S17" s="217"/>
      <c r="T17" s="217"/>
      <c r="U17" s="217"/>
      <c r="V17" s="217"/>
      <c r="W17" s="217"/>
      <c r="X17" s="217"/>
      <c r="Y17" s="279"/>
      <c r="Z17" s="282">
        <v>0.1</v>
      </c>
      <c r="AA17" s="282"/>
      <c r="AB17" s="282"/>
      <c r="AC17" s="282"/>
      <c r="AD17" s="287">
        <v>4128</v>
      </c>
      <c r="AE17" s="287"/>
      <c r="AF17" s="287"/>
      <c r="AG17" s="287"/>
      <c r="AH17" s="287"/>
      <c r="AI17" s="287"/>
      <c r="AJ17" s="287"/>
      <c r="AK17" s="287"/>
      <c r="AL17" s="283">
        <v>0.2</v>
      </c>
      <c r="AM17" s="238"/>
      <c r="AN17" s="238"/>
      <c r="AO17" s="296"/>
      <c r="AP17" s="261" t="s">
        <v>352</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457245</v>
      </c>
      <c r="CS17" s="217"/>
      <c r="CT17" s="217"/>
      <c r="CU17" s="217"/>
      <c r="CV17" s="217"/>
      <c r="CW17" s="217"/>
      <c r="CX17" s="217"/>
      <c r="CY17" s="279"/>
      <c r="CZ17" s="282">
        <v>10.4</v>
      </c>
      <c r="DA17" s="282"/>
      <c r="DB17" s="282"/>
      <c r="DC17" s="282"/>
      <c r="DD17" s="288" t="s">
        <v>198</v>
      </c>
      <c r="DE17" s="217"/>
      <c r="DF17" s="217"/>
      <c r="DG17" s="217"/>
      <c r="DH17" s="217"/>
      <c r="DI17" s="217"/>
      <c r="DJ17" s="217"/>
      <c r="DK17" s="217"/>
      <c r="DL17" s="217"/>
      <c r="DM17" s="217"/>
      <c r="DN17" s="217"/>
      <c r="DO17" s="217"/>
      <c r="DP17" s="279"/>
      <c r="DQ17" s="288">
        <v>440283</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1169</v>
      </c>
      <c r="S18" s="217"/>
      <c r="T18" s="217"/>
      <c r="U18" s="217"/>
      <c r="V18" s="217"/>
      <c r="W18" s="217"/>
      <c r="X18" s="217"/>
      <c r="Y18" s="279"/>
      <c r="Z18" s="282">
        <v>0</v>
      </c>
      <c r="AA18" s="282"/>
      <c r="AB18" s="282"/>
      <c r="AC18" s="282"/>
      <c r="AD18" s="287">
        <v>1169</v>
      </c>
      <c r="AE18" s="287"/>
      <c r="AF18" s="287"/>
      <c r="AG18" s="287"/>
      <c r="AH18" s="287"/>
      <c r="AI18" s="287"/>
      <c r="AJ18" s="287"/>
      <c r="AK18" s="287"/>
      <c r="AL18" s="283">
        <v>0</v>
      </c>
      <c r="AM18" s="238"/>
      <c r="AN18" s="238"/>
      <c r="AO18" s="296"/>
      <c r="AP18" s="261" t="s">
        <v>103</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v>944</v>
      </c>
      <c r="CS18" s="217"/>
      <c r="CT18" s="217"/>
      <c r="CU18" s="217"/>
      <c r="CV18" s="217"/>
      <c r="CW18" s="217"/>
      <c r="CX18" s="217"/>
      <c r="CY18" s="279"/>
      <c r="CZ18" s="282">
        <v>0</v>
      </c>
      <c r="DA18" s="282"/>
      <c r="DB18" s="282"/>
      <c r="DC18" s="282"/>
      <c r="DD18" s="288">
        <v>944</v>
      </c>
      <c r="DE18" s="217"/>
      <c r="DF18" s="217"/>
      <c r="DG18" s="217"/>
      <c r="DH18" s="217"/>
      <c r="DI18" s="217"/>
      <c r="DJ18" s="217"/>
      <c r="DK18" s="217"/>
      <c r="DL18" s="217"/>
      <c r="DM18" s="217"/>
      <c r="DN18" s="217"/>
      <c r="DO18" s="217"/>
      <c r="DP18" s="279"/>
      <c r="DQ18" s="288">
        <v>944</v>
      </c>
      <c r="DR18" s="217"/>
      <c r="DS18" s="217"/>
      <c r="DT18" s="217"/>
      <c r="DU18" s="217"/>
      <c r="DV18" s="217"/>
      <c r="DW18" s="217"/>
      <c r="DX18" s="217"/>
      <c r="DY18" s="217"/>
      <c r="DZ18" s="217"/>
      <c r="EA18" s="217"/>
      <c r="EB18" s="217"/>
      <c r="EC18" s="326"/>
    </row>
    <row r="19" spans="2:133" ht="11.25" customHeight="1">
      <c r="B19" s="261" t="s">
        <v>357</v>
      </c>
      <c r="C19" s="1"/>
      <c r="D19" s="1"/>
      <c r="E19" s="1"/>
      <c r="F19" s="1"/>
      <c r="G19" s="1"/>
      <c r="H19" s="1"/>
      <c r="I19" s="1"/>
      <c r="J19" s="1"/>
      <c r="K19" s="1"/>
      <c r="L19" s="1"/>
      <c r="M19" s="1"/>
      <c r="N19" s="1"/>
      <c r="O19" s="1"/>
      <c r="P19" s="1"/>
      <c r="Q19" s="269"/>
      <c r="R19" s="274">
        <v>1169</v>
      </c>
      <c r="S19" s="217"/>
      <c r="T19" s="217"/>
      <c r="U19" s="217"/>
      <c r="V19" s="217"/>
      <c r="W19" s="217"/>
      <c r="X19" s="217"/>
      <c r="Y19" s="279"/>
      <c r="Z19" s="282">
        <v>0</v>
      </c>
      <c r="AA19" s="282"/>
      <c r="AB19" s="282"/>
      <c r="AC19" s="282"/>
      <c r="AD19" s="287">
        <v>1169</v>
      </c>
      <c r="AE19" s="287"/>
      <c r="AF19" s="287"/>
      <c r="AG19" s="287"/>
      <c r="AH19" s="287"/>
      <c r="AI19" s="287"/>
      <c r="AJ19" s="287"/>
      <c r="AK19" s="287"/>
      <c r="AL19" s="283">
        <v>0</v>
      </c>
      <c r="AM19" s="238"/>
      <c r="AN19" s="238"/>
      <c r="AO19" s="296"/>
      <c r="AP19" s="261" t="s">
        <v>247</v>
      </c>
      <c r="AQ19" s="1"/>
      <c r="AR19" s="1"/>
      <c r="AS19" s="1"/>
      <c r="AT19" s="1"/>
      <c r="AU19" s="1"/>
      <c r="AV19" s="1"/>
      <c r="AW19" s="1"/>
      <c r="AX19" s="1"/>
      <c r="AY19" s="1"/>
      <c r="AZ19" s="1"/>
      <c r="BA19" s="1"/>
      <c r="BB19" s="1"/>
      <c r="BC19" s="1"/>
      <c r="BD19" s="1"/>
      <c r="BE19" s="1"/>
      <c r="BF19" s="269"/>
      <c r="BG19" s="274" t="s">
        <v>198</v>
      </c>
      <c r="BH19" s="217"/>
      <c r="BI19" s="217"/>
      <c r="BJ19" s="217"/>
      <c r="BK19" s="217"/>
      <c r="BL19" s="217"/>
      <c r="BM19" s="217"/>
      <c r="BN19" s="279"/>
      <c r="BO19" s="282" t="s">
        <v>198</v>
      </c>
      <c r="BP19" s="282"/>
      <c r="BQ19" s="282"/>
      <c r="BR19" s="282"/>
      <c r="BS19" s="287" t="s">
        <v>198</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t="s">
        <v>198</v>
      </c>
      <c r="S20" s="217"/>
      <c r="T20" s="217"/>
      <c r="U20" s="217"/>
      <c r="V20" s="217"/>
      <c r="W20" s="217"/>
      <c r="X20" s="217"/>
      <c r="Y20" s="279"/>
      <c r="Z20" s="282" t="s">
        <v>198</v>
      </c>
      <c r="AA20" s="282"/>
      <c r="AB20" s="282"/>
      <c r="AC20" s="282"/>
      <c r="AD20" s="287" t="s">
        <v>198</v>
      </c>
      <c r="AE20" s="287"/>
      <c r="AF20" s="287"/>
      <c r="AG20" s="287"/>
      <c r="AH20" s="287"/>
      <c r="AI20" s="287"/>
      <c r="AJ20" s="287"/>
      <c r="AK20" s="287"/>
      <c r="AL20" s="283" t="s">
        <v>198</v>
      </c>
      <c r="AM20" s="238"/>
      <c r="AN20" s="238"/>
      <c r="AO20" s="296"/>
      <c r="AP20" s="261" t="s">
        <v>361</v>
      </c>
      <c r="AQ20" s="1"/>
      <c r="AR20" s="1"/>
      <c r="AS20" s="1"/>
      <c r="AT20" s="1"/>
      <c r="AU20" s="1"/>
      <c r="AV20" s="1"/>
      <c r="AW20" s="1"/>
      <c r="AX20" s="1"/>
      <c r="AY20" s="1"/>
      <c r="AZ20" s="1"/>
      <c r="BA20" s="1"/>
      <c r="BB20" s="1"/>
      <c r="BC20" s="1"/>
      <c r="BD20" s="1"/>
      <c r="BE20" s="1"/>
      <c r="BF20" s="269"/>
      <c r="BG20" s="274" t="s">
        <v>198</v>
      </c>
      <c r="BH20" s="217"/>
      <c r="BI20" s="217"/>
      <c r="BJ20" s="217"/>
      <c r="BK20" s="217"/>
      <c r="BL20" s="217"/>
      <c r="BM20" s="217"/>
      <c r="BN20" s="279"/>
      <c r="BO20" s="282" t="s">
        <v>198</v>
      </c>
      <c r="BP20" s="282"/>
      <c r="BQ20" s="282"/>
      <c r="BR20" s="282"/>
      <c r="BS20" s="287" t="s">
        <v>198</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4376396</v>
      </c>
      <c r="CS20" s="217"/>
      <c r="CT20" s="217"/>
      <c r="CU20" s="217"/>
      <c r="CV20" s="217"/>
      <c r="CW20" s="217"/>
      <c r="CX20" s="217"/>
      <c r="CY20" s="279"/>
      <c r="CZ20" s="282">
        <v>100</v>
      </c>
      <c r="DA20" s="282"/>
      <c r="DB20" s="282"/>
      <c r="DC20" s="282"/>
      <c r="DD20" s="288">
        <v>408813</v>
      </c>
      <c r="DE20" s="217"/>
      <c r="DF20" s="217"/>
      <c r="DG20" s="217"/>
      <c r="DH20" s="217"/>
      <c r="DI20" s="217"/>
      <c r="DJ20" s="217"/>
      <c r="DK20" s="217"/>
      <c r="DL20" s="217"/>
      <c r="DM20" s="217"/>
      <c r="DN20" s="217"/>
      <c r="DO20" s="217"/>
      <c r="DP20" s="279"/>
      <c r="DQ20" s="288">
        <v>2601917</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1998836</v>
      </c>
      <c r="S21" s="217"/>
      <c r="T21" s="217"/>
      <c r="U21" s="217"/>
      <c r="V21" s="217"/>
      <c r="W21" s="217"/>
      <c r="X21" s="217"/>
      <c r="Y21" s="279"/>
      <c r="Z21" s="282">
        <v>44.4</v>
      </c>
      <c r="AA21" s="282"/>
      <c r="AB21" s="282"/>
      <c r="AC21" s="282"/>
      <c r="AD21" s="287">
        <v>1810586</v>
      </c>
      <c r="AE21" s="287"/>
      <c r="AF21" s="287"/>
      <c r="AG21" s="287"/>
      <c r="AH21" s="287"/>
      <c r="AI21" s="287"/>
      <c r="AJ21" s="287"/>
      <c r="AK21" s="287"/>
      <c r="AL21" s="283">
        <v>77.2</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t="s">
        <v>198</v>
      </c>
      <c r="BH21" s="217"/>
      <c r="BI21" s="217"/>
      <c r="BJ21" s="217"/>
      <c r="BK21" s="217"/>
      <c r="BL21" s="217"/>
      <c r="BM21" s="217"/>
      <c r="BN21" s="279"/>
      <c r="BO21" s="282" t="s">
        <v>198</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287</v>
      </c>
      <c r="C22" s="1"/>
      <c r="D22" s="1"/>
      <c r="E22" s="1"/>
      <c r="F22" s="1"/>
      <c r="G22" s="1"/>
      <c r="H22" s="1"/>
      <c r="I22" s="1"/>
      <c r="J22" s="1"/>
      <c r="K22" s="1"/>
      <c r="L22" s="1"/>
      <c r="M22" s="1"/>
      <c r="N22" s="1"/>
      <c r="O22" s="1"/>
      <c r="P22" s="1"/>
      <c r="Q22" s="269"/>
      <c r="R22" s="274">
        <v>1810586</v>
      </c>
      <c r="S22" s="217"/>
      <c r="T22" s="217"/>
      <c r="U22" s="217"/>
      <c r="V22" s="217"/>
      <c r="W22" s="217"/>
      <c r="X22" s="217"/>
      <c r="Y22" s="279"/>
      <c r="Z22" s="282">
        <v>40.200000000000003</v>
      </c>
      <c r="AA22" s="282"/>
      <c r="AB22" s="282"/>
      <c r="AC22" s="282"/>
      <c r="AD22" s="287">
        <v>1810586</v>
      </c>
      <c r="AE22" s="287"/>
      <c r="AF22" s="287"/>
      <c r="AG22" s="287"/>
      <c r="AH22" s="287"/>
      <c r="AI22" s="287"/>
      <c r="AJ22" s="287"/>
      <c r="AK22" s="287"/>
      <c r="AL22" s="283">
        <v>77.2</v>
      </c>
      <c r="AM22" s="238"/>
      <c r="AN22" s="238"/>
      <c r="AO22" s="296"/>
      <c r="AP22" s="261" t="s">
        <v>364</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285</v>
      </c>
      <c r="C23" s="1"/>
      <c r="D23" s="1"/>
      <c r="E23" s="1"/>
      <c r="F23" s="1"/>
      <c r="G23" s="1"/>
      <c r="H23" s="1"/>
      <c r="I23" s="1"/>
      <c r="J23" s="1"/>
      <c r="K23" s="1"/>
      <c r="L23" s="1"/>
      <c r="M23" s="1"/>
      <c r="N23" s="1"/>
      <c r="O23" s="1"/>
      <c r="P23" s="1"/>
      <c r="Q23" s="269"/>
      <c r="R23" s="274">
        <v>188250</v>
      </c>
      <c r="S23" s="217"/>
      <c r="T23" s="217"/>
      <c r="U23" s="217"/>
      <c r="V23" s="217"/>
      <c r="W23" s="217"/>
      <c r="X23" s="217"/>
      <c r="Y23" s="279"/>
      <c r="Z23" s="282">
        <v>4.2</v>
      </c>
      <c r="AA23" s="282"/>
      <c r="AB23" s="282"/>
      <c r="AC23" s="282"/>
      <c r="AD23" s="287" t="s">
        <v>198</v>
      </c>
      <c r="AE23" s="287"/>
      <c r="AF23" s="287"/>
      <c r="AG23" s="287"/>
      <c r="AH23" s="287"/>
      <c r="AI23" s="287"/>
      <c r="AJ23" s="287"/>
      <c r="AK23" s="287"/>
      <c r="AL23" s="283" t="s">
        <v>198</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198</v>
      </c>
      <c r="BH23" s="217"/>
      <c r="BI23" s="217"/>
      <c r="BJ23" s="217"/>
      <c r="BK23" s="217"/>
      <c r="BL23" s="217"/>
      <c r="BM23" s="217"/>
      <c r="BN23" s="279"/>
      <c r="BO23" s="282" t="s">
        <v>198</v>
      </c>
      <c r="BP23" s="282"/>
      <c r="BQ23" s="282"/>
      <c r="BR23" s="282"/>
      <c r="BS23" s="287" t="s">
        <v>198</v>
      </c>
      <c r="BT23" s="287"/>
      <c r="BU23" s="287"/>
      <c r="BV23" s="287"/>
      <c r="BW23" s="287"/>
      <c r="BX23" s="287"/>
      <c r="BY23" s="287"/>
      <c r="BZ23" s="287"/>
      <c r="CA23" s="287"/>
      <c r="CB23" s="325"/>
      <c r="CD23" s="182" t="s">
        <v>307</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370</v>
      </c>
      <c r="DA23" s="139"/>
      <c r="DB23" s="139"/>
      <c r="DC23" s="144"/>
      <c r="DD23" s="182" t="s">
        <v>291</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1400181</v>
      </c>
      <c r="CS24" s="276"/>
      <c r="CT24" s="276"/>
      <c r="CU24" s="276"/>
      <c r="CV24" s="276"/>
      <c r="CW24" s="276"/>
      <c r="CX24" s="276"/>
      <c r="CY24" s="278"/>
      <c r="CZ24" s="291">
        <v>32</v>
      </c>
      <c r="DA24" s="293"/>
      <c r="DB24" s="293"/>
      <c r="DC24" s="337"/>
      <c r="DD24" s="341">
        <v>1150802</v>
      </c>
      <c r="DE24" s="276"/>
      <c r="DF24" s="276"/>
      <c r="DG24" s="276"/>
      <c r="DH24" s="276"/>
      <c r="DI24" s="276"/>
      <c r="DJ24" s="276"/>
      <c r="DK24" s="278"/>
      <c r="DL24" s="341">
        <v>1116776</v>
      </c>
      <c r="DM24" s="276"/>
      <c r="DN24" s="276"/>
      <c r="DO24" s="276"/>
      <c r="DP24" s="276"/>
      <c r="DQ24" s="276"/>
      <c r="DR24" s="276"/>
      <c r="DS24" s="276"/>
      <c r="DT24" s="276"/>
      <c r="DU24" s="276"/>
      <c r="DV24" s="278"/>
      <c r="DW24" s="291">
        <v>47.4</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2534133</v>
      </c>
      <c r="S25" s="217"/>
      <c r="T25" s="217"/>
      <c r="U25" s="217"/>
      <c r="V25" s="217"/>
      <c r="W25" s="217"/>
      <c r="X25" s="217"/>
      <c r="Y25" s="279"/>
      <c r="Z25" s="282">
        <v>56.3</v>
      </c>
      <c r="AA25" s="282"/>
      <c r="AB25" s="282"/>
      <c r="AC25" s="282"/>
      <c r="AD25" s="287">
        <v>2345883</v>
      </c>
      <c r="AE25" s="287"/>
      <c r="AF25" s="287"/>
      <c r="AG25" s="287"/>
      <c r="AH25" s="287"/>
      <c r="AI25" s="287"/>
      <c r="AJ25" s="287"/>
      <c r="AK25" s="287"/>
      <c r="AL25" s="283">
        <v>100</v>
      </c>
      <c r="AM25" s="238"/>
      <c r="AN25" s="238"/>
      <c r="AO25" s="296"/>
      <c r="AP25" s="261" t="s">
        <v>265</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685641</v>
      </c>
      <c r="CS25" s="313"/>
      <c r="CT25" s="313"/>
      <c r="CU25" s="313"/>
      <c r="CV25" s="313"/>
      <c r="CW25" s="313"/>
      <c r="CX25" s="313"/>
      <c r="CY25" s="332"/>
      <c r="CZ25" s="283">
        <v>15.7</v>
      </c>
      <c r="DA25" s="335"/>
      <c r="DB25" s="335"/>
      <c r="DC25" s="338"/>
      <c r="DD25" s="288">
        <v>628672</v>
      </c>
      <c r="DE25" s="313"/>
      <c r="DF25" s="313"/>
      <c r="DG25" s="313"/>
      <c r="DH25" s="313"/>
      <c r="DI25" s="313"/>
      <c r="DJ25" s="313"/>
      <c r="DK25" s="332"/>
      <c r="DL25" s="288">
        <v>610536</v>
      </c>
      <c r="DM25" s="313"/>
      <c r="DN25" s="313"/>
      <c r="DO25" s="313"/>
      <c r="DP25" s="313"/>
      <c r="DQ25" s="313"/>
      <c r="DR25" s="313"/>
      <c r="DS25" s="313"/>
      <c r="DT25" s="313"/>
      <c r="DU25" s="313"/>
      <c r="DV25" s="332"/>
      <c r="DW25" s="283">
        <v>25.9</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t="s">
        <v>198</v>
      </c>
      <c r="S26" s="217"/>
      <c r="T26" s="217"/>
      <c r="U26" s="217"/>
      <c r="V26" s="217"/>
      <c r="W26" s="217"/>
      <c r="X26" s="217"/>
      <c r="Y26" s="279"/>
      <c r="Z26" s="282" t="s">
        <v>198</v>
      </c>
      <c r="AA26" s="282"/>
      <c r="AB26" s="282"/>
      <c r="AC26" s="282"/>
      <c r="AD26" s="287" t="s">
        <v>198</v>
      </c>
      <c r="AE26" s="287"/>
      <c r="AF26" s="287"/>
      <c r="AG26" s="287"/>
      <c r="AH26" s="287"/>
      <c r="AI26" s="287"/>
      <c r="AJ26" s="287"/>
      <c r="AK26" s="287"/>
      <c r="AL26" s="283" t="s">
        <v>198</v>
      </c>
      <c r="AM26" s="238"/>
      <c r="AN26" s="238"/>
      <c r="AO26" s="296"/>
      <c r="AP26" s="261" t="s">
        <v>382</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391762</v>
      </c>
      <c r="CS26" s="217"/>
      <c r="CT26" s="217"/>
      <c r="CU26" s="217"/>
      <c r="CV26" s="217"/>
      <c r="CW26" s="217"/>
      <c r="CX26" s="217"/>
      <c r="CY26" s="279"/>
      <c r="CZ26" s="283">
        <v>9</v>
      </c>
      <c r="DA26" s="335"/>
      <c r="DB26" s="335"/>
      <c r="DC26" s="338"/>
      <c r="DD26" s="288">
        <v>361605</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2585</v>
      </c>
      <c r="S27" s="217"/>
      <c r="T27" s="217"/>
      <c r="U27" s="217"/>
      <c r="V27" s="217"/>
      <c r="W27" s="217"/>
      <c r="X27" s="217"/>
      <c r="Y27" s="279"/>
      <c r="Z27" s="282">
        <v>0.1</v>
      </c>
      <c r="AA27" s="282"/>
      <c r="AB27" s="282"/>
      <c r="AC27" s="282"/>
      <c r="AD27" s="287" t="s">
        <v>198</v>
      </c>
      <c r="AE27" s="287"/>
      <c r="AF27" s="287"/>
      <c r="AG27" s="287"/>
      <c r="AH27" s="287"/>
      <c r="AI27" s="287"/>
      <c r="AJ27" s="287"/>
      <c r="AK27" s="287"/>
      <c r="AL27" s="283" t="s">
        <v>198</v>
      </c>
      <c r="AM27" s="238"/>
      <c r="AN27" s="238"/>
      <c r="AO27" s="296"/>
      <c r="AP27" s="261" t="s">
        <v>384</v>
      </c>
      <c r="AQ27" s="1"/>
      <c r="AR27" s="1"/>
      <c r="AS27" s="1"/>
      <c r="AT27" s="1"/>
      <c r="AU27" s="1"/>
      <c r="AV27" s="1"/>
      <c r="AW27" s="1"/>
      <c r="AX27" s="1"/>
      <c r="AY27" s="1"/>
      <c r="AZ27" s="1"/>
      <c r="BA27" s="1"/>
      <c r="BB27" s="1"/>
      <c r="BC27" s="1"/>
      <c r="BD27" s="1"/>
      <c r="BE27" s="1"/>
      <c r="BF27" s="269"/>
      <c r="BG27" s="274">
        <v>401162</v>
      </c>
      <c r="BH27" s="217"/>
      <c r="BI27" s="217"/>
      <c r="BJ27" s="217"/>
      <c r="BK27" s="217"/>
      <c r="BL27" s="217"/>
      <c r="BM27" s="217"/>
      <c r="BN27" s="279"/>
      <c r="BO27" s="282">
        <v>100</v>
      </c>
      <c r="BP27" s="282"/>
      <c r="BQ27" s="282"/>
      <c r="BR27" s="282"/>
      <c r="BS27" s="287" t="s">
        <v>198</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257295</v>
      </c>
      <c r="CS27" s="313"/>
      <c r="CT27" s="313"/>
      <c r="CU27" s="313"/>
      <c r="CV27" s="313"/>
      <c r="CW27" s="313"/>
      <c r="CX27" s="313"/>
      <c r="CY27" s="332"/>
      <c r="CZ27" s="283">
        <v>5.9</v>
      </c>
      <c r="DA27" s="335"/>
      <c r="DB27" s="335"/>
      <c r="DC27" s="338"/>
      <c r="DD27" s="288">
        <v>81847</v>
      </c>
      <c r="DE27" s="313"/>
      <c r="DF27" s="313"/>
      <c r="DG27" s="313"/>
      <c r="DH27" s="313"/>
      <c r="DI27" s="313"/>
      <c r="DJ27" s="313"/>
      <c r="DK27" s="332"/>
      <c r="DL27" s="288">
        <v>65957</v>
      </c>
      <c r="DM27" s="313"/>
      <c r="DN27" s="313"/>
      <c r="DO27" s="313"/>
      <c r="DP27" s="313"/>
      <c r="DQ27" s="313"/>
      <c r="DR27" s="313"/>
      <c r="DS27" s="313"/>
      <c r="DT27" s="313"/>
      <c r="DU27" s="313"/>
      <c r="DV27" s="332"/>
      <c r="DW27" s="283">
        <v>2.8</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40245</v>
      </c>
      <c r="S28" s="217"/>
      <c r="T28" s="217"/>
      <c r="U28" s="217"/>
      <c r="V28" s="217"/>
      <c r="W28" s="217"/>
      <c r="X28" s="217"/>
      <c r="Y28" s="279"/>
      <c r="Z28" s="282">
        <v>0.9</v>
      </c>
      <c r="AA28" s="282"/>
      <c r="AB28" s="282"/>
      <c r="AC28" s="282"/>
      <c r="AD28" s="287" t="s">
        <v>198</v>
      </c>
      <c r="AE28" s="287"/>
      <c r="AF28" s="287"/>
      <c r="AG28" s="287"/>
      <c r="AH28" s="287"/>
      <c r="AI28" s="287"/>
      <c r="AJ28" s="287"/>
      <c r="AK28" s="287"/>
      <c r="AL28" s="283" t="s">
        <v>198</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457245</v>
      </c>
      <c r="CS28" s="217"/>
      <c r="CT28" s="217"/>
      <c r="CU28" s="217"/>
      <c r="CV28" s="217"/>
      <c r="CW28" s="217"/>
      <c r="CX28" s="217"/>
      <c r="CY28" s="279"/>
      <c r="CZ28" s="283">
        <v>10.4</v>
      </c>
      <c r="DA28" s="335"/>
      <c r="DB28" s="335"/>
      <c r="DC28" s="338"/>
      <c r="DD28" s="288">
        <v>440283</v>
      </c>
      <c r="DE28" s="217"/>
      <c r="DF28" s="217"/>
      <c r="DG28" s="217"/>
      <c r="DH28" s="217"/>
      <c r="DI28" s="217"/>
      <c r="DJ28" s="217"/>
      <c r="DK28" s="279"/>
      <c r="DL28" s="288">
        <v>440283</v>
      </c>
      <c r="DM28" s="217"/>
      <c r="DN28" s="217"/>
      <c r="DO28" s="217"/>
      <c r="DP28" s="217"/>
      <c r="DQ28" s="217"/>
      <c r="DR28" s="217"/>
      <c r="DS28" s="217"/>
      <c r="DT28" s="217"/>
      <c r="DU28" s="217"/>
      <c r="DV28" s="279"/>
      <c r="DW28" s="283">
        <v>18.7</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3097</v>
      </c>
      <c r="S29" s="217"/>
      <c r="T29" s="217"/>
      <c r="U29" s="217"/>
      <c r="V29" s="217"/>
      <c r="W29" s="217"/>
      <c r="X29" s="217"/>
      <c r="Y29" s="279"/>
      <c r="Z29" s="282">
        <v>0.1</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172</v>
      </c>
      <c r="CE29" s="41"/>
      <c r="CF29" s="261" t="s">
        <v>23</v>
      </c>
      <c r="CG29" s="1"/>
      <c r="CH29" s="1"/>
      <c r="CI29" s="1"/>
      <c r="CJ29" s="1"/>
      <c r="CK29" s="1"/>
      <c r="CL29" s="1"/>
      <c r="CM29" s="1"/>
      <c r="CN29" s="1"/>
      <c r="CO29" s="1"/>
      <c r="CP29" s="1"/>
      <c r="CQ29" s="269"/>
      <c r="CR29" s="274">
        <v>457245</v>
      </c>
      <c r="CS29" s="313"/>
      <c r="CT29" s="313"/>
      <c r="CU29" s="313"/>
      <c r="CV29" s="313"/>
      <c r="CW29" s="313"/>
      <c r="CX29" s="313"/>
      <c r="CY29" s="332"/>
      <c r="CZ29" s="283">
        <v>10.4</v>
      </c>
      <c r="DA29" s="335"/>
      <c r="DB29" s="335"/>
      <c r="DC29" s="338"/>
      <c r="DD29" s="288">
        <v>440283</v>
      </c>
      <c r="DE29" s="313"/>
      <c r="DF29" s="313"/>
      <c r="DG29" s="313"/>
      <c r="DH29" s="313"/>
      <c r="DI29" s="313"/>
      <c r="DJ29" s="313"/>
      <c r="DK29" s="332"/>
      <c r="DL29" s="288">
        <v>440283</v>
      </c>
      <c r="DM29" s="313"/>
      <c r="DN29" s="313"/>
      <c r="DO29" s="313"/>
      <c r="DP29" s="313"/>
      <c r="DQ29" s="313"/>
      <c r="DR29" s="313"/>
      <c r="DS29" s="313"/>
      <c r="DT29" s="313"/>
      <c r="DU29" s="313"/>
      <c r="DV29" s="332"/>
      <c r="DW29" s="283">
        <v>18.7</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507037</v>
      </c>
      <c r="S30" s="217"/>
      <c r="T30" s="217"/>
      <c r="U30" s="217"/>
      <c r="V30" s="217"/>
      <c r="W30" s="217"/>
      <c r="X30" s="217"/>
      <c r="Y30" s="279"/>
      <c r="Z30" s="282">
        <v>11.3</v>
      </c>
      <c r="AA30" s="282"/>
      <c r="AB30" s="282"/>
      <c r="AC30" s="282"/>
      <c r="AD30" s="287" t="s">
        <v>198</v>
      </c>
      <c r="AE30" s="287"/>
      <c r="AF30" s="287"/>
      <c r="AG30" s="287"/>
      <c r="AH30" s="287"/>
      <c r="AI30" s="287"/>
      <c r="AJ30" s="287"/>
      <c r="AK30" s="287"/>
      <c r="AL30" s="283" t="s">
        <v>198</v>
      </c>
      <c r="AM30" s="238"/>
      <c r="AN30" s="238"/>
      <c r="AO30" s="296"/>
      <c r="AP30" s="182" t="s">
        <v>307</v>
      </c>
      <c r="AQ30" s="139"/>
      <c r="AR30" s="139"/>
      <c r="AS30" s="139"/>
      <c r="AT30" s="139"/>
      <c r="AU30" s="139"/>
      <c r="AV30" s="139"/>
      <c r="AW30" s="139"/>
      <c r="AX30" s="139"/>
      <c r="AY30" s="139"/>
      <c r="AZ30" s="139"/>
      <c r="BA30" s="139"/>
      <c r="BB30" s="139"/>
      <c r="BC30" s="139"/>
      <c r="BD30" s="139"/>
      <c r="BE30" s="139"/>
      <c r="BF30" s="144"/>
      <c r="BG30" s="182" t="s">
        <v>386</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446178</v>
      </c>
      <c r="CS30" s="217"/>
      <c r="CT30" s="217"/>
      <c r="CU30" s="217"/>
      <c r="CV30" s="217"/>
      <c r="CW30" s="217"/>
      <c r="CX30" s="217"/>
      <c r="CY30" s="279"/>
      <c r="CZ30" s="283">
        <v>10.199999999999999</v>
      </c>
      <c r="DA30" s="335"/>
      <c r="DB30" s="335"/>
      <c r="DC30" s="338"/>
      <c r="DD30" s="288">
        <v>430342</v>
      </c>
      <c r="DE30" s="217"/>
      <c r="DF30" s="217"/>
      <c r="DG30" s="217"/>
      <c r="DH30" s="217"/>
      <c r="DI30" s="217"/>
      <c r="DJ30" s="217"/>
      <c r="DK30" s="279"/>
      <c r="DL30" s="288">
        <v>430342</v>
      </c>
      <c r="DM30" s="217"/>
      <c r="DN30" s="217"/>
      <c r="DO30" s="217"/>
      <c r="DP30" s="217"/>
      <c r="DQ30" s="217"/>
      <c r="DR30" s="217"/>
      <c r="DS30" s="217"/>
      <c r="DT30" s="217"/>
      <c r="DU30" s="217"/>
      <c r="DV30" s="279"/>
      <c r="DW30" s="283">
        <v>18.3</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5</v>
      </c>
      <c r="AQ31" s="178"/>
      <c r="AR31" s="178"/>
      <c r="AS31" s="178"/>
      <c r="AT31" s="306" t="s">
        <v>390</v>
      </c>
      <c r="AU31" s="265"/>
      <c r="AV31" s="265"/>
      <c r="AW31" s="265"/>
      <c r="AX31" s="260" t="s">
        <v>266</v>
      </c>
      <c r="AY31" s="265"/>
      <c r="AZ31" s="265"/>
      <c r="BA31" s="265"/>
      <c r="BB31" s="265"/>
      <c r="BC31" s="265"/>
      <c r="BD31" s="265"/>
      <c r="BE31" s="265"/>
      <c r="BF31" s="268"/>
      <c r="BG31" s="318">
        <v>99.7</v>
      </c>
      <c r="BH31" s="322"/>
      <c r="BI31" s="322"/>
      <c r="BJ31" s="322"/>
      <c r="BK31" s="322"/>
      <c r="BL31" s="322"/>
      <c r="BM31" s="293">
        <v>99</v>
      </c>
      <c r="BN31" s="322"/>
      <c r="BO31" s="322"/>
      <c r="BP31" s="322"/>
      <c r="BQ31" s="324"/>
      <c r="BR31" s="318">
        <v>99.7</v>
      </c>
      <c r="BS31" s="322"/>
      <c r="BT31" s="322"/>
      <c r="BU31" s="322"/>
      <c r="BV31" s="322"/>
      <c r="BW31" s="322"/>
      <c r="BX31" s="293">
        <v>98.6</v>
      </c>
      <c r="BY31" s="322"/>
      <c r="BZ31" s="322"/>
      <c r="CA31" s="322"/>
      <c r="CB31" s="324"/>
      <c r="CD31" s="134"/>
      <c r="CE31" s="42"/>
      <c r="CF31" s="261" t="s">
        <v>308</v>
      </c>
      <c r="CG31" s="1"/>
      <c r="CH31" s="1"/>
      <c r="CI31" s="1"/>
      <c r="CJ31" s="1"/>
      <c r="CK31" s="1"/>
      <c r="CL31" s="1"/>
      <c r="CM31" s="1"/>
      <c r="CN31" s="1"/>
      <c r="CO31" s="1"/>
      <c r="CP31" s="1"/>
      <c r="CQ31" s="269"/>
      <c r="CR31" s="274">
        <v>11067</v>
      </c>
      <c r="CS31" s="313"/>
      <c r="CT31" s="313"/>
      <c r="CU31" s="313"/>
      <c r="CV31" s="313"/>
      <c r="CW31" s="313"/>
      <c r="CX31" s="313"/>
      <c r="CY31" s="332"/>
      <c r="CZ31" s="283">
        <v>0.3</v>
      </c>
      <c r="DA31" s="335"/>
      <c r="DB31" s="335"/>
      <c r="DC31" s="338"/>
      <c r="DD31" s="288">
        <v>9941</v>
      </c>
      <c r="DE31" s="313"/>
      <c r="DF31" s="313"/>
      <c r="DG31" s="313"/>
      <c r="DH31" s="313"/>
      <c r="DI31" s="313"/>
      <c r="DJ31" s="313"/>
      <c r="DK31" s="332"/>
      <c r="DL31" s="288">
        <v>9941</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176535</v>
      </c>
      <c r="S32" s="217"/>
      <c r="T32" s="217"/>
      <c r="U32" s="217"/>
      <c r="V32" s="217"/>
      <c r="W32" s="217"/>
      <c r="X32" s="217"/>
      <c r="Y32" s="279"/>
      <c r="Z32" s="282">
        <v>3.9</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239</v>
      </c>
      <c r="AX32" s="261" t="s">
        <v>368</v>
      </c>
      <c r="AY32" s="1"/>
      <c r="AZ32" s="1"/>
      <c r="BA32" s="1"/>
      <c r="BB32" s="1"/>
      <c r="BC32" s="1"/>
      <c r="BD32" s="1"/>
      <c r="BE32" s="1"/>
      <c r="BF32" s="269"/>
      <c r="BG32" s="319">
        <v>99.7</v>
      </c>
      <c r="BH32" s="313"/>
      <c r="BI32" s="313"/>
      <c r="BJ32" s="313"/>
      <c r="BK32" s="313"/>
      <c r="BL32" s="313"/>
      <c r="BM32" s="238">
        <v>99.4</v>
      </c>
      <c r="BN32" s="313"/>
      <c r="BO32" s="313"/>
      <c r="BP32" s="313"/>
      <c r="BQ32" s="316"/>
      <c r="BR32" s="319">
        <v>99.7</v>
      </c>
      <c r="BS32" s="313"/>
      <c r="BT32" s="313"/>
      <c r="BU32" s="313"/>
      <c r="BV32" s="313"/>
      <c r="BW32" s="313"/>
      <c r="BX32" s="238">
        <v>99.4</v>
      </c>
      <c r="BY32" s="313"/>
      <c r="BZ32" s="313"/>
      <c r="CA32" s="313"/>
      <c r="CB32" s="316"/>
      <c r="CD32" s="135"/>
      <c r="CE32" s="142"/>
      <c r="CF32" s="261" t="s">
        <v>392</v>
      </c>
      <c r="CG32" s="1"/>
      <c r="CH32" s="1"/>
      <c r="CI32" s="1"/>
      <c r="CJ32" s="1"/>
      <c r="CK32" s="1"/>
      <c r="CL32" s="1"/>
      <c r="CM32" s="1"/>
      <c r="CN32" s="1"/>
      <c r="CO32" s="1"/>
      <c r="CP32" s="1"/>
      <c r="CQ32" s="269"/>
      <c r="CR32" s="274" t="s">
        <v>198</v>
      </c>
      <c r="CS32" s="217"/>
      <c r="CT32" s="217"/>
      <c r="CU32" s="217"/>
      <c r="CV32" s="217"/>
      <c r="CW32" s="217"/>
      <c r="CX32" s="217"/>
      <c r="CY32" s="279"/>
      <c r="CZ32" s="283" t="s">
        <v>198</v>
      </c>
      <c r="DA32" s="335"/>
      <c r="DB32" s="335"/>
      <c r="DC32" s="338"/>
      <c r="DD32" s="288" t="s">
        <v>198</v>
      </c>
      <c r="DE32" s="217"/>
      <c r="DF32" s="217"/>
      <c r="DG32" s="217"/>
      <c r="DH32" s="217"/>
      <c r="DI32" s="217"/>
      <c r="DJ32" s="217"/>
      <c r="DK32" s="279"/>
      <c r="DL32" s="288" t="s">
        <v>198</v>
      </c>
      <c r="DM32" s="217"/>
      <c r="DN32" s="217"/>
      <c r="DO32" s="217"/>
      <c r="DP32" s="217"/>
      <c r="DQ32" s="217"/>
      <c r="DR32" s="217"/>
      <c r="DS32" s="217"/>
      <c r="DT32" s="217"/>
      <c r="DU32" s="217"/>
      <c r="DV32" s="279"/>
      <c r="DW32" s="283" t="s">
        <v>198</v>
      </c>
      <c r="DX32" s="335"/>
      <c r="DY32" s="335"/>
      <c r="DZ32" s="335"/>
      <c r="EA32" s="335"/>
      <c r="EB32" s="335"/>
      <c r="EC32" s="360"/>
    </row>
    <row r="33" spans="2:133" ht="11.25" customHeight="1">
      <c r="B33" s="261" t="s">
        <v>136</v>
      </c>
      <c r="C33" s="1"/>
      <c r="D33" s="1"/>
      <c r="E33" s="1"/>
      <c r="F33" s="1"/>
      <c r="G33" s="1"/>
      <c r="H33" s="1"/>
      <c r="I33" s="1"/>
      <c r="J33" s="1"/>
      <c r="K33" s="1"/>
      <c r="L33" s="1"/>
      <c r="M33" s="1"/>
      <c r="N33" s="1"/>
      <c r="O33" s="1"/>
      <c r="P33" s="1"/>
      <c r="Q33" s="269"/>
      <c r="R33" s="274">
        <v>4581</v>
      </c>
      <c r="S33" s="217"/>
      <c r="T33" s="217"/>
      <c r="U33" s="217"/>
      <c r="V33" s="217"/>
      <c r="W33" s="217"/>
      <c r="X33" s="217"/>
      <c r="Y33" s="279"/>
      <c r="Z33" s="282">
        <v>0.1</v>
      </c>
      <c r="AA33" s="282"/>
      <c r="AB33" s="282"/>
      <c r="AC33" s="282"/>
      <c r="AD33" s="287" t="s">
        <v>198</v>
      </c>
      <c r="AE33" s="287"/>
      <c r="AF33" s="287"/>
      <c r="AG33" s="287"/>
      <c r="AH33" s="287"/>
      <c r="AI33" s="287"/>
      <c r="AJ33" s="287"/>
      <c r="AK33" s="287"/>
      <c r="AL33" s="283" t="s">
        <v>198</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99.7</v>
      </c>
      <c r="BH33" s="312"/>
      <c r="BI33" s="312"/>
      <c r="BJ33" s="312"/>
      <c r="BK33" s="312"/>
      <c r="BL33" s="312"/>
      <c r="BM33" s="294">
        <v>98.8</v>
      </c>
      <c r="BN33" s="312"/>
      <c r="BO33" s="312"/>
      <c r="BP33" s="312"/>
      <c r="BQ33" s="317"/>
      <c r="BR33" s="320">
        <v>99.6</v>
      </c>
      <c r="BS33" s="312"/>
      <c r="BT33" s="312"/>
      <c r="BU33" s="312"/>
      <c r="BV33" s="312"/>
      <c r="BW33" s="312"/>
      <c r="BX33" s="294">
        <v>97.9</v>
      </c>
      <c r="BY33" s="312"/>
      <c r="BZ33" s="312"/>
      <c r="CA33" s="312"/>
      <c r="CB33" s="317"/>
      <c r="CD33" s="261" t="s">
        <v>394</v>
      </c>
      <c r="CE33" s="1"/>
      <c r="CF33" s="1"/>
      <c r="CG33" s="1"/>
      <c r="CH33" s="1"/>
      <c r="CI33" s="1"/>
      <c r="CJ33" s="1"/>
      <c r="CK33" s="1"/>
      <c r="CL33" s="1"/>
      <c r="CM33" s="1"/>
      <c r="CN33" s="1"/>
      <c r="CO33" s="1"/>
      <c r="CP33" s="1"/>
      <c r="CQ33" s="269"/>
      <c r="CR33" s="274">
        <v>2450598</v>
      </c>
      <c r="CS33" s="313"/>
      <c r="CT33" s="313"/>
      <c r="CU33" s="313"/>
      <c r="CV33" s="313"/>
      <c r="CW33" s="313"/>
      <c r="CX33" s="313"/>
      <c r="CY33" s="332"/>
      <c r="CZ33" s="283">
        <v>56</v>
      </c>
      <c r="DA33" s="335"/>
      <c r="DB33" s="335"/>
      <c r="DC33" s="338"/>
      <c r="DD33" s="288">
        <v>1366362</v>
      </c>
      <c r="DE33" s="313"/>
      <c r="DF33" s="313"/>
      <c r="DG33" s="313"/>
      <c r="DH33" s="313"/>
      <c r="DI33" s="313"/>
      <c r="DJ33" s="313"/>
      <c r="DK33" s="332"/>
      <c r="DL33" s="288">
        <v>1076251</v>
      </c>
      <c r="DM33" s="313"/>
      <c r="DN33" s="313"/>
      <c r="DO33" s="313"/>
      <c r="DP33" s="313"/>
      <c r="DQ33" s="313"/>
      <c r="DR33" s="313"/>
      <c r="DS33" s="313"/>
      <c r="DT33" s="313"/>
      <c r="DU33" s="313"/>
      <c r="DV33" s="332"/>
      <c r="DW33" s="283">
        <v>45.7</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560008</v>
      </c>
      <c r="S34" s="217"/>
      <c r="T34" s="217"/>
      <c r="U34" s="217"/>
      <c r="V34" s="217"/>
      <c r="W34" s="217"/>
      <c r="X34" s="217"/>
      <c r="Y34" s="279"/>
      <c r="Z34" s="282">
        <v>12.4</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943097</v>
      </c>
      <c r="CS34" s="217"/>
      <c r="CT34" s="217"/>
      <c r="CU34" s="217"/>
      <c r="CV34" s="217"/>
      <c r="CW34" s="217"/>
      <c r="CX34" s="217"/>
      <c r="CY34" s="279"/>
      <c r="CZ34" s="283">
        <v>21.5</v>
      </c>
      <c r="DA34" s="335"/>
      <c r="DB34" s="335"/>
      <c r="DC34" s="338"/>
      <c r="DD34" s="288">
        <v>401263</v>
      </c>
      <c r="DE34" s="217"/>
      <c r="DF34" s="217"/>
      <c r="DG34" s="217"/>
      <c r="DH34" s="217"/>
      <c r="DI34" s="217"/>
      <c r="DJ34" s="217"/>
      <c r="DK34" s="279"/>
      <c r="DL34" s="288">
        <v>355443</v>
      </c>
      <c r="DM34" s="217"/>
      <c r="DN34" s="217"/>
      <c r="DO34" s="217"/>
      <c r="DP34" s="217"/>
      <c r="DQ34" s="217"/>
      <c r="DR34" s="217"/>
      <c r="DS34" s="217"/>
      <c r="DT34" s="217"/>
      <c r="DU34" s="217"/>
      <c r="DV34" s="279"/>
      <c r="DW34" s="283">
        <v>15.1</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116317</v>
      </c>
      <c r="S35" s="217"/>
      <c r="T35" s="217"/>
      <c r="U35" s="217"/>
      <c r="V35" s="217"/>
      <c r="W35" s="217"/>
      <c r="X35" s="217"/>
      <c r="Y35" s="279"/>
      <c r="Z35" s="282">
        <v>2.6</v>
      </c>
      <c r="AA35" s="282"/>
      <c r="AB35" s="282"/>
      <c r="AC35" s="282"/>
      <c r="AD35" s="287" t="s">
        <v>198</v>
      </c>
      <c r="AE35" s="287"/>
      <c r="AF35" s="287"/>
      <c r="AG35" s="287"/>
      <c r="AH35" s="287"/>
      <c r="AI35" s="287"/>
      <c r="AJ35" s="287"/>
      <c r="AK35" s="287"/>
      <c r="AL35" s="283" t="s">
        <v>198</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21294</v>
      </c>
      <c r="CS35" s="313"/>
      <c r="CT35" s="313"/>
      <c r="CU35" s="313"/>
      <c r="CV35" s="313"/>
      <c r="CW35" s="313"/>
      <c r="CX35" s="313"/>
      <c r="CY35" s="332"/>
      <c r="CZ35" s="283">
        <v>0.5</v>
      </c>
      <c r="DA35" s="335"/>
      <c r="DB35" s="335"/>
      <c r="DC35" s="338"/>
      <c r="DD35" s="288">
        <v>16782</v>
      </c>
      <c r="DE35" s="313"/>
      <c r="DF35" s="313"/>
      <c r="DG35" s="313"/>
      <c r="DH35" s="313"/>
      <c r="DI35" s="313"/>
      <c r="DJ35" s="313"/>
      <c r="DK35" s="332"/>
      <c r="DL35" s="288">
        <v>16782</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90656</v>
      </c>
      <c r="S36" s="217"/>
      <c r="T36" s="217"/>
      <c r="U36" s="217"/>
      <c r="V36" s="217"/>
      <c r="W36" s="217"/>
      <c r="X36" s="217"/>
      <c r="Y36" s="279"/>
      <c r="Z36" s="282">
        <v>2</v>
      </c>
      <c r="AA36" s="282"/>
      <c r="AB36" s="282"/>
      <c r="AC36" s="282"/>
      <c r="AD36" s="287" t="s">
        <v>198</v>
      </c>
      <c r="AE36" s="287"/>
      <c r="AF36" s="287"/>
      <c r="AG36" s="287"/>
      <c r="AH36" s="287"/>
      <c r="AI36" s="287"/>
      <c r="AJ36" s="287"/>
      <c r="AK36" s="287"/>
      <c r="AL36" s="283" t="s">
        <v>198</v>
      </c>
      <c r="AM36" s="238"/>
      <c r="AN36" s="238"/>
      <c r="AO36" s="296"/>
      <c r="AP36" s="95"/>
      <c r="AQ36" s="301" t="s">
        <v>384</v>
      </c>
      <c r="AR36" s="304"/>
      <c r="AS36" s="304"/>
      <c r="AT36" s="304"/>
      <c r="AU36" s="304"/>
      <c r="AV36" s="304"/>
      <c r="AW36" s="304"/>
      <c r="AX36" s="304"/>
      <c r="AY36" s="309"/>
      <c r="AZ36" s="273">
        <v>568271</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58440</v>
      </c>
      <c r="BW36" s="276"/>
      <c r="BX36" s="276"/>
      <c r="BY36" s="276"/>
      <c r="BZ36" s="276"/>
      <c r="CA36" s="276"/>
      <c r="CB36" s="315"/>
      <c r="CD36" s="261" t="s">
        <v>27</v>
      </c>
      <c r="CE36" s="1"/>
      <c r="CF36" s="1"/>
      <c r="CG36" s="1"/>
      <c r="CH36" s="1"/>
      <c r="CI36" s="1"/>
      <c r="CJ36" s="1"/>
      <c r="CK36" s="1"/>
      <c r="CL36" s="1"/>
      <c r="CM36" s="1"/>
      <c r="CN36" s="1"/>
      <c r="CO36" s="1"/>
      <c r="CP36" s="1"/>
      <c r="CQ36" s="269"/>
      <c r="CR36" s="274">
        <v>654107</v>
      </c>
      <c r="CS36" s="217"/>
      <c r="CT36" s="217"/>
      <c r="CU36" s="217"/>
      <c r="CV36" s="217"/>
      <c r="CW36" s="217"/>
      <c r="CX36" s="217"/>
      <c r="CY36" s="279"/>
      <c r="CZ36" s="283">
        <v>14.9</v>
      </c>
      <c r="DA36" s="335"/>
      <c r="DB36" s="335"/>
      <c r="DC36" s="338"/>
      <c r="DD36" s="288">
        <v>418618</v>
      </c>
      <c r="DE36" s="217"/>
      <c r="DF36" s="217"/>
      <c r="DG36" s="217"/>
      <c r="DH36" s="217"/>
      <c r="DI36" s="217"/>
      <c r="DJ36" s="217"/>
      <c r="DK36" s="279"/>
      <c r="DL36" s="288">
        <v>343108</v>
      </c>
      <c r="DM36" s="217"/>
      <c r="DN36" s="217"/>
      <c r="DO36" s="217"/>
      <c r="DP36" s="217"/>
      <c r="DQ36" s="217"/>
      <c r="DR36" s="217"/>
      <c r="DS36" s="217"/>
      <c r="DT36" s="217"/>
      <c r="DU36" s="217"/>
      <c r="DV36" s="279"/>
      <c r="DW36" s="283">
        <v>14.6</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70808</v>
      </c>
      <c r="S37" s="217"/>
      <c r="T37" s="217"/>
      <c r="U37" s="217"/>
      <c r="V37" s="217"/>
      <c r="W37" s="217"/>
      <c r="X37" s="217"/>
      <c r="Y37" s="279"/>
      <c r="Z37" s="282">
        <v>1.6</v>
      </c>
      <c r="AA37" s="282"/>
      <c r="AB37" s="282"/>
      <c r="AC37" s="282"/>
      <c r="AD37" s="287">
        <v>11</v>
      </c>
      <c r="AE37" s="287"/>
      <c r="AF37" s="287"/>
      <c r="AG37" s="287"/>
      <c r="AH37" s="287"/>
      <c r="AI37" s="287"/>
      <c r="AJ37" s="287"/>
      <c r="AK37" s="287"/>
      <c r="AL37" s="283">
        <v>0</v>
      </c>
      <c r="AM37" s="238"/>
      <c r="AN37" s="238"/>
      <c r="AO37" s="296"/>
      <c r="AQ37" s="302" t="s">
        <v>405</v>
      </c>
      <c r="AR37" s="111"/>
      <c r="AS37" s="111"/>
      <c r="AT37" s="111"/>
      <c r="AU37" s="111"/>
      <c r="AV37" s="111"/>
      <c r="AW37" s="111"/>
      <c r="AX37" s="111"/>
      <c r="AY37" s="310"/>
      <c r="AZ37" s="274">
        <v>143774</v>
      </c>
      <c r="BA37" s="217"/>
      <c r="BB37" s="217"/>
      <c r="BC37" s="217"/>
      <c r="BD37" s="313"/>
      <c r="BE37" s="313"/>
      <c r="BF37" s="316"/>
      <c r="BG37" s="261" t="s">
        <v>406</v>
      </c>
      <c r="BH37" s="1"/>
      <c r="BI37" s="1"/>
      <c r="BJ37" s="1"/>
      <c r="BK37" s="1"/>
      <c r="BL37" s="1"/>
      <c r="BM37" s="1"/>
      <c r="BN37" s="1"/>
      <c r="BO37" s="1"/>
      <c r="BP37" s="1"/>
      <c r="BQ37" s="1"/>
      <c r="BR37" s="1"/>
      <c r="BS37" s="1"/>
      <c r="BT37" s="1"/>
      <c r="BU37" s="269"/>
      <c r="BV37" s="274">
        <v>54309</v>
      </c>
      <c r="BW37" s="217"/>
      <c r="BX37" s="217"/>
      <c r="BY37" s="217"/>
      <c r="BZ37" s="217"/>
      <c r="CA37" s="217"/>
      <c r="CB37" s="326"/>
      <c r="CD37" s="261" t="s">
        <v>162</v>
      </c>
      <c r="CE37" s="1"/>
      <c r="CF37" s="1"/>
      <c r="CG37" s="1"/>
      <c r="CH37" s="1"/>
      <c r="CI37" s="1"/>
      <c r="CJ37" s="1"/>
      <c r="CK37" s="1"/>
      <c r="CL37" s="1"/>
      <c r="CM37" s="1"/>
      <c r="CN37" s="1"/>
      <c r="CO37" s="1"/>
      <c r="CP37" s="1"/>
      <c r="CQ37" s="269"/>
      <c r="CR37" s="274">
        <v>270298</v>
      </c>
      <c r="CS37" s="313"/>
      <c r="CT37" s="313"/>
      <c r="CU37" s="313"/>
      <c r="CV37" s="313"/>
      <c r="CW37" s="313"/>
      <c r="CX37" s="313"/>
      <c r="CY37" s="332"/>
      <c r="CZ37" s="283">
        <v>6.2</v>
      </c>
      <c r="DA37" s="335"/>
      <c r="DB37" s="335"/>
      <c r="DC37" s="338"/>
      <c r="DD37" s="288">
        <v>185232</v>
      </c>
      <c r="DE37" s="313"/>
      <c r="DF37" s="313"/>
      <c r="DG37" s="313"/>
      <c r="DH37" s="313"/>
      <c r="DI37" s="313"/>
      <c r="DJ37" s="313"/>
      <c r="DK37" s="332"/>
      <c r="DL37" s="288">
        <v>164630</v>
      </c>
      <c r="DM37" s="313"/>
      <c r="DN37" s="313"/>
      <c r="DO37" s="313"/>
      <c r="DP37" s="313"/>
      <c r="DQ37" s="313"/>
      <c r="DR37" s="313"/>
      <c r="DS37" s="313"/>
      <c r="DT37" s="313"/>
      <c r="DU37" s="313"/>
      <c r="DV37" s="332"/>
      <c r="DW37" s="283">
        <v>7</v>
      </c>
      <c r="DX37" s="335"/>
      <c r="DY37" s="335"/>
      <c r="DZ37" s="335"/>
      <c r="EA37" s="335"/>
      <c r="EB37" s="335"/>
      <c r="EC37" s="360"/>
    </row>
    <row r="38" spans="2:133" ht="11.25" customHeight="1">
      <c r="B38" s="261" t="s">
        <v>408</v>
      </c>
      <c r="C38" s="1"/>
      <c r="D38" s="1"/>
      <c r="E38" s="1"/>
      <c r="F38" s="1"/>
      <c r="G38" s="1"/>
      <c r="H38" s="1"/>
      <c r="I38" s="1"/>
      <c r="J38" s="1"/>
      <c r="K38" s="1"/>
      <c r="L38" s="1"/>
      <c r="M38" s="1"/>
      <c r="N38" s="1"/>
      <c r="O38" s="1"/>
      <c r="P38" s="1"/>
      <c r="Q38" s="269"/>
      <c r="R38" s="274">
        <v>393722</v>
      </c>
      <c r="S38" s="217"/>
      <c r="T38" s="217"/>
      <c r="U38" s="217"/>
      <c r="V38" s="217"/>
      <c r="W38" s="217"/>
      <c r="X38" s="217"/>
      <c r="Y38" s="279"/>
      <c r="Z38" s="282">
        <v>8.6999999999999993</v>
      </c>
      <c r="AA38" s="282"/>
      <c r="AB38" s="282"/>
      <c r="AC38" s="282"/>
      <c r="AD38" s="287" t="s">
        <v>198</v>
      </c>
      <c r="AE38" s="287"/>
      <c r="AF38" s="287"/>
      <c r="AG38" s="287"/>
      <c r="AH38" s="287"/>
      <c r="AI38" s="287"/>
      <c r="AJ38" s="287"/>
      <c r="AK38" s="287"/>
      <c r="AL38" s="283" t="s">
        <v>198</v>
      </c>
      <c r="AM38" s="238"/>
      <c r="AN38" s="238"/>
      <c r="AO38" s="296"/>
      <c r="AQ38" s="302" t="s">
        <v>300</v>
      </c>
      <c r="AR38" s="111"/>
      <c r="AS38" s="111"/>
      <c r="AT38" s="111"/>
      <c r="AU38" s="111"/>
      <c r="AV38" s="111"/>
      <c r="AW38" s="111"/>
      <c r="AX38" s="111"/>
      <c r="AY38" s="310"/>
      <c r="AZ38" s="274">
        <v>117611</v>
      </c>
      <c r="BA38" s="217"/>
      <c r="BB38" s="217"/>
      <c r="BC38" s="217"/>
      <c r="BD38" s="313"/>
      <c r="BE38" s="313"/>
      <c r="BF38" s="316"/>
      <c r="BG38" s="261" t="s">
        <v>409</v>
      </c>
      <c r="BH38" s="1"/>
      <c r="BI38" s="1"/>
      <c r="BJ38" s="1"/>
      <c r="BK38" s="1"/>
      <c r="BL38" s="1"/>
      <c r="BM38" s="1"/>
      <c r="BN38" s="1"/>
      <c r="BO38" s="1"/>
      <c r="BP38" s="1"/>
      <c r="BQ38" s="1"/>
      <c r="BR38" s="1"/>
      <c r="BS38" s="1"/>
      <c r="BT38" s="1"/>
      <c r="BU38" s="269"/>
      <c r="BV38" s="274">
        <v>667</v>
      </c>
      <c r="BW38" s="217"/>
      <c r="BX38" s="217"/>
      <c r="BY38" s="217"/>
      <c r="BZ38" s="217"/>
      <c r="CA38" s="217"/>
      <c r="CB38" s="326"/>
      <c r="CD38" s="261" t="s">
        <v>410</v>
      </c>
      <c r="CE38" s="1"/>
      <c r="CF38" s="1"/>
      <c r="CG38" s="1"/>
      <c r="CH38" s="1"/>
      <c r="CI38" s="1"/>
      <c r="CJ38" s="1"/>
      <c r="CK38" s="1"/>
      <c r="CL38" s="1"/>
      <c r="CM38" s="1"/>
      <c r="CN38" s="1"/>
      <c r="CO38" s="1"/>
      <c r="CP38" s="1"/>
      <c r="CQ38" s="269"/>
      <c r="CR38" s="274">
        <v>306886</v>
      </c>
      <c r="CS38" s="217"/>
      <c r="CT38" s="217"/>
      <c r="CU38" s="217"/>
      <c r="CV38" s="217"/>
      <c r="CW38" s="217"/>
      <c r="CX38" s="217"/>
      <c r="CY38" s="279"/>
      <c r="CZ38" s="283">
        <v>7</v>
      </c>
      <c r="DA38" s="335"/>
      <c r="DB38" s="335"/>
      <c r="DC38" s="338"/>
      <c r="DD38" s="288">
        <v>253934</v>
      </c>
      <c r="DE38" s="217"/>
      <c r="DF38" s="217"/>
      <c r="DG38" s="217"/>
      <c r="DH38" s="217"/>
      <c r="DI38" s="217"/>
      <c r="DJ38" s="217"/>
      <c r="DK38" s="279"/>
      <c r="DL38" s="288">
        <v>253934</v>
      </c>
      <c r="DM38" s="217"/>
      <c r="DN38" s="217"/>
      <c r="DO38" s="217"/>
      <c r="DP38" s="217"/>
      <c r="DQ38" s="217"/>
      <c r="DR38" s="217"/>
      <c r="DS38" s="217"/>
      <c r="DT38" s="217"/>
      <c r="DU38" s="217"/>
      <c r="DV38" s="279"/>
      <c r="DW38" s="283">
        <v>10.8</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412</v>
      </c>
      <c r="AR39" s="111"/>
      <c r="AS39" s="111"/>
      <c r="AT39" s="111"/>
      <c r="AU39" s="111"/>
      <c r="AV39" s="111"/>
      <c r="AW39" s="111"/>
      <c r="AX39" s="111"/>
      <c r="AY39" s="310"/>
      <c r="AZ39" s="274" t="s">
        <v>198</v>
      </c>
      <c r="BA39" s="217"/>
      <c r="BB39" s="217"/>
      <c r="BC39" s="217"/>
      <c r="BD39" s="313"/>
      <c r="BE39" s="313"/>
      <c r="BF39" s="316"/>
      <c r="BG39" s="261" t="s">
        <v>329</v>
      </c>
      <c r="BH39" s="1"/>
      <c r="BI39" s="1"/>
      <c r="BJ39" s="1"/>
      <c r="BK39" s="1"/>
      <c r="BL39" s="1"/>
      <c r="BM39" s="1"/>
      <c r="BN39" s="1"/>
      <c r="BO39" s="1"/>
      <c r="BP39" s="1"/>
      <c r="BQ39" s="1"/>
      <c r="BR39" s="1"/>
      <c r="BS39" s="1"/>
      <c r="BT39" s="1"/>
      <c r="BU39" s="269"/>
      <c r="BV39" s="274">
        <v>1072</v>
      </c>
      <c r="BW39" s="217"/>
      <c r="BX39" s="217"/>
      <c r="BY39" s="217"/>
      <c r="BZ39" s="217"/>
      <c r="CA39" s="217"/>
      <c r="CB39" s="326"/>
      <c r="CD39" s="261" t="s">
        <v>413</v>
      </c>
      <c r="CE39" s="1"/>
      <c r="CF39" s="1"/>
      <c r="CG39" s="1"/>
      <c r="CH39" s="1"/>
      <c r="CI39" s="1"/>
      <c r="CJ39" s="1"/>
      <c r="CK39" s="1"/>
      <c r="CL39" s="1"/>
      <c r="CM39" s="1"/>
      <c r="CN39" s="1"/>
      <c r="CO39" s="1"/>
      <c r="CP39" s="1"/>
      <c r="CQ39" s="269"/>
      <c r="CR39" s="274">
        <v>418230</v>
      </c>
      <c r="CS39" s="313"/>
      <c r="CT39" s="313"/>
      <c r="CU39" s="313"/>
      <c r="CV39" s="313"/>
      <c r="CW39" s="313"/>
      <c r="CX39" s="313"/>
      <c r="CY39" s="332"/>
      <c r="CZ39" s="283">
        <v>9.6</v>
      </c>
      <c r="DA39" s="335"/>
      <c r="DB39" s="335"/>
      <c r="DC39" s="338"/>
      <c r="DD39" s="288">
        <v>168781</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417</v>
      </c>
      <c r="C40" s="1"/>
      <c r="D40" s="1"/>
      <c r="E40" s="1"/>
      <c r="F40" s="1"/>
      <c r="G40" s="1"/>
      <c r="H40" s="1"/>
      <c r="I40" s="1"/>
      <c r="J40" s="1"/>
      <c r="K40" s="1"/>
      <c r="L40" s="1"/>
      <c r="M40" s="1"/>
      <c r="N40" s="1"/>
      <c r="O40" s="1"/>
      <c r="P40" s="1"/>
      <c r="Q40" s="269"/>
      <c r="R40" s="274">
        <v>9422</v>
      </c>
      <c r="S40" s="217"/>
      <c r="T40" s="217"/>
      <c r="U40" s="217"/>
      <c r="V40" s="217"/>
      <c r="W40" s="217"/>
      <c r="X40" s="217"/>
      <c r="Y40" s="279"/>
      <c r="Z40" s="282">
        <v>0.2</v>
      </c>
      <c r="AA40" s="282"/>
      <c r="AB40" s="282"/>
      <c r="AC40" s="282"/>
      <c r="AD40" s="287" t="s">
        <v>198</v>
      </c>
      <c r="AE40" s="287"/>
      <c r="AF40" s="287"/>
      <c r="AG40" s="287"/>
      <c r="AH40" s="287"/>
      <c r="AI40" s="287"/>
      <c r="AJ40" s="287"/>
      <c r="AK40" s="287"/>
      <c r="AL40" s="283" t="s">
        <v>198</v>
      </c>
      <c r="AM40" s="238"/>
      <c r="AN40" s="238"/>
      <c r="AO40" s="296"/>
      <c r="AQ40" s="302" t="s">
        <v>419</v>
      </c>
      <c r="AR40" s="111"/>
      <c r="AS40" s="111"/>
      <c r="AT40" s="111"/>
      <c r="AU40" s="111"/>
      <c r="AV40" s="111"/>
      <c r="AW40" s="111"/>
      <c r="AX40" s="111"/>
      <c r="AY40" s="310"/>
      <c r="AZ40" s="274" t="s">
        <v>198</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102</v>
      </c>
      <c r="BW40" s="217"/>
      <c r="BX40" s="217"/>
      <c r="BY40" s="217"/>
      <c r="BZ40" s="217"/>
      <c r="CA40" s="217"/>
      <c r="CB40" s="326"/>
      <c r="CD40" s="261" t="s">
        <v>365</v>
      </c>
      <c r="CE40" s="1"/>
      <c r="CF40" s="1"/>
      <c r="CG40" s="1"/>
      <c r="CH40" s="1"/>
      <c r="CI40" s="1"/>
      <c r="CJ40" s="1"/>
      <c r="CK40" s="1"/>
      <c r="CL40" s="1"/>
      <c r="CM40" s="1"/>
      <c r="CN40" s="1"/>
      <c r="CO40" s="1"/>
      <c r="CP40" s="1"/>
      <c r="CQ40" s="269"/>
      <c r="CR40" s="274">
        <v>106984</v>
      </c>
      <c r="CS40" s="217"/>
      <c r="CT40" s="217"/>
      <c r="CU40" s="217"/>
      <c r="CV40" s="217"/>
      <c r="CW40" s="217"/>
      <c r="CX40" s="217"/>
      <c r="CY40" s="279"/>
      <c r="CZ40" s="283">
        <v>2.4</v>
      </c>
      <c r="DA40" s="335"/>
      <c r="DB40" s="335"/>
      <c r="DC40" s="338"/>
      <c r="DD40" s="288">
        <v>106984</v>
      </c>
      <c r="DE40" s="217"/>
      <c r="DF40" s="217"/>
      <c r="DG40" s="217"/>
      <c r="DH40" s="217"/>
      <c r="DI40" s="217"/>
      <c r="DJ40" s="217"/>
      <c r="DK40" s="279"/>
      <c r="DL40" s="288">
        <v>106984</v>
      </c>
      <c r="DM40" s="217"/>
      <c r="DN40" s="217"/>
      <c r="DO40" s="217"/>
      <c r="DP40" s="217"/>
      <c r="DQ40" s="217"/>
      <c r="DR40" s="217"/>
      <c r="DS40" s="217"/>
      <c r="DT40" s="217"/>
      <c r="DU40" s="217"/>
      <c r="DV40" s="279"/>
      <c r="DW40" s="283">
        <v>4.5</v>
      </c>
      <c r="DX40" s="335"/>
      <c r="DY40" s="335"/>
      <c r="DZ40" s="335"/>
      <c r="EA40" s="335"/>
      <c r="EB40" s="335"/>
      <c r="EC40" s="360"/>
    </row>
    <row r="41" spans="2:133" ht="11.25" customHeight="1">
      <c r="B41" s="263" t="s">
        <v>418</v>
      </c>
      <c r="C41" s="267"/>
      <c r="D41" s="267"/>
      <c r="E41" s="267"/>
      <c r="F41" s="267"/>
      <c r="G41" s="267"/>
      <c r="H41" s="267"/>
      <c r="I41" s="267"/>
      <c r="J41" s="267"/>
      <c r="K41" s="267"/>
      <c r="L41" s="267"/>
      <c r="M41" s="267"/>
      <c r="N41" s="267"/>
      <c r="O41" s="267"/>
      <c r="P41" s="267"/>
      <c r="Q41" s="271"/>
      <c r="R41" s="275">
        <v>4499724</v>
      </c>
      <c r="S41" s="277"/>
      <c r="T41" s="277"/>
      <c r="U41" s="277"/>
      <c r="V41" s="277"/>
      <c r="W41" s="277"/>
      <c r="X41" s="277"/>
      <c r="Y41" s="280"/>
      <c r="Z41" s="284">
        <v>100</v>
      </c>
      <c r="AA41" s="284"/>
      <c r="AB41" s="284"/>
      <c r="AC41" s="284"/>
      <c r="AD41" s="289">
        <v>2345894</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58620</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198</v>
      </c>
      <c r="BW41" s="217"/>
      <c r="BX41" s="217"/>
      <c r="BY41" s="217"/>
      <c r="BZ41" s="217"/>
      <c r="CA41" s="217"/>
      <c r="CB41" s="326"/>
      <c r="CD41" s="261" t="s">
        <v>278</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248266</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503</v>
      </c>
      <c r="BW42" s="277"/>
      <c r="BX42" s="277"/>
      <c r="BY42" s="277"/>
      <c r="BZ42" s="277"/>
      <c r="CA42" s="277"/>
      <c r="CB42" s="327"/>
      <c r="CD42" s="261" t="s">
        <v>270</v>
      </c>
      <c r="CE42" s="1"/>
      <c r="CF42" s="1"/>
      <c r="CG42" s="1"/>
      <c r="CH42" s="1"/>
      <c r="CI42" s="1"/>
      <c r="CJ42" s="1"/>
      <c r="CK42" s="1"/>
      <c r="CL42" s="1"/>
      <c r="CM42" s="1"/>
      <c r="CN42" s="1"/>
      <c r="CO42" s="1"/>
      <c r="CP42" s="1"/>
      <c r="CQ42" s="269"/>
      <c r="CR42" s="274">
        <v>525617</v>
      </c>
      <c r="CS42" s="313"/>
      <c r="CT42" s="313"/>
      <c r="CU42" s="313"/>
      <c r="CV42" s="313"/>
      <c r="CW42" s="313"/>
      <c r="CX42" s="313"/>
      <c r="CY42" s="332"/>
      <c r="CZ42" s="283">
        <v>12</v>
      </c>
      <c r="DA42" s="335"/>
      <c r="DB42" s="335"/>
      <c r="DC42" s="338"/>
      <c r="DD42" s="288">
        <v>84753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85</v>
      </c>
      <c r="CE43" s="1"/>
      <c r="CF43" s="1"/>
      <c r="CG43" s="1"/>
      <c r="CH43" s="1"/>
      <c r="CI43" s="1"/>
      <c r="CJ43" s="1"/>
      <c r="CK43" s="1"/>
      <c r="CL43" s="1"/>
      <c r="CM43" s="1"/>
      <c r="CN43" s="1"/>
      <c r="CO43" s="1"/>
      <c r="CP43" s="1"/>
      <c r="CQ43" s="269"/>
      <c r="CR43" s="274">
        <v>33533</v>
      </c>
      <c r="CS43" s="313"/>
      <c r="CT43" s="313"/>
      <c r="CU43" s="313"/>
      <c r="CV43" s="313"/>
      <c r="CW43" s="313"/>
      <c r="CX43" s="313"/>
      <c r="CY43" s="332"/>
      <c r="CZ43" s="283">
        <v>0.8</v>
      </c>
      <c r="DA43" s="335"/>
      <c r="DB43" s="335"/>
      <c r="DC43" s="338"/>
      <c r="DD43" s="288">
        <v>33533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172</v>
      </c>
      <c r="CE44" s="41"/>
      <c r="CF44" s="261" t="s">
        <v>426</v>
      </c>
      <c r="CG44" s="1"/>
      <c r="CH44" s="1"/>
      <c r="CI44" s="1"/>
      <c r="CJ44" s="1"/>
      <c r="CK44" s="1"/>
      <c r="CL44" s="1"/>
      <c r="CM44" s="1"/>
      <c r="CN44" s="1"/>
      <c r="CO44" s="1"/>
      <c r="CP44" s="1"/>
      <c r="CQ44" s="269"/>
      <c r="CR44" s="274">
        <v>408813</v>
      </c>
      <c r="CS44" s="217"/>
      <c r="CT44" s="217"/>
      <c r="CU44" s="217"/>
      <c r="CV44" s="217"/>
      <c r="CW44" s="217"/>
      <c r="CX44" s="217"/>
      <c r="CY44" s="279"/>
      <c r="CZ44" s="283">
        <v>9.3000000000000007</v>
      </c>
      <c r="DA44" s="238"/>
      <c r="DB44" s="238"/>
      <c r="DC44" s="285"/>
      <c r="DD44" s="288">
        <v>26105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220797</v>
      </c>
      <c r="CS45" s="313"/>
      <c r="CT45" s="313"/>
      <c r="CU45" s="313"/>
      <c r="CV45" s="313"/>
      <c r="CW45" s="313"/>
      <c r="CX45" s="313"/>
      <c r="CY45" s="332"/>
      <c r="CZ45" s="283">
        <v>5</v>
      </c>
      <c r="DA45" s="335"/>
      <c r="DB45" s="335"/>
      <c r="DC45" s="338"/>
      <c r="DD45" s="288">
        <v>11852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428</v>
      </c>
      <c r="CG46" s="1"/>
      <c r="CH46" s="1"/>
      <c r="CI46" s="1"/>
      <c r="CJ46" s="1"/>
      <c r="CK46" s="1"/>
      <c r="CL46" s="1"/>
      <c r="CM46" s="1"/>
      <c r="CN46" s="1"/>
      <c r="CO46" s="1"/>
      <c r="CP46" s="1"/>
      <c r="CQ46" s="269"/>
      <c r="CR46" s="274">
        <v>184541</v>
      </c>
      <c r="CS46" s="217"/>
      <c r="CT46" s="217"/>
      <c r="CU46" s="217"/>
      <c r="CV46" s="217"/>
      <c r="CW46" s="217"/>
      <c r="CX46" s="217"/>
      <c r="CY46" s="279"/>
      <c r="CZ46" s="283">
        <v>4.2</v>
      </c>
      <c r="DA46" s="238"/>
      <c r="DB46" s="238"/>
      <c r="DC46" s="285"/>
      <c r="DD46" s="288">
        <v>14178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116804</v>
      </c>
      <c r="CS47" s="313"/>
      <c r="CT47" s="313"/>
      <c r="CU47" s="313"/>
      <c r="CV47" s="313"/>
      <c r="CW47" s="313"/>
      <c r="CX47" s="313"/>
      <c r="CY47" s="332"/>
      <c r="CZ47" s="283">
        <v>2.7</v>
      </c>
      <c r="DA47" s="335"/>
      <c r="DB47" s="335"/>
      <c r="DC47" s="338"/>
      <c r="DD47" s="288">
        <v>58648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431</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4376396</v>
      </c>
      <c r="CS49" s="312"/>
      <c r="CT49" s="312"/>
      <c r="CU49" s="312"/>
      <c r="CV49" s="312"/>
      <c r="CW49" s="312"/>
      <c r="CX49" s="312"/>
      <c r="CY49" s="333"/>
      <c r="CZ49" s="292">
        <v>100</v>
      </c>
      <c r="DA49" s="336"/>
      <c r="DB49" s="336"/>
      <c r="DC49" s="339"/>
      <c r="DD49" s="342">
        <v>2601917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Q+orOPYIxoaHhG1kLGW+gmgpNtgm2VzTOvBxHMRJb56o6fzMzWJcCJR9ohCnURG0TfWRDJm8zqkAhfalBQ5xQw==" saltValue="2tu/UPc7XTwX82fyXh+8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28" zoomScale="70" zoomScaleNormal="70" zoomScaleSheetLayoutView="70" workbookViewId="0">
      <selection activeCell="AU33" sqref="AU33:AY33"/>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293</v>
      </c>
      <c r="DK2" s="707"/>
      <c r="DL2" s="707"/>
      <c r="DM2" s="707"/>
      <c r="DN2" s="707"/>
      <c r="DO2" s="710"/>
      <c r="DP2" s="368"/>
      <c r="DQ2" s="706" t="s">
        <v>294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434</v>
      </c>
      <c r="B5" s="397"/>
      <c r="C5" s="397"/>
      <c r="D5" s="397"/>
      <c r="E5" s="397"/>
      <c r="F5" s="397"/>
      <c r="G5" s="397"/>
      <c r="H5" s="397"/>
      <c r="I5" s="397"/>
      <c r="J5" s="397"/>
      <c r="K5" s="397"/>
      <c r="L5" s="397"/>
      <c r="M5" s="397"/>
      <c r="N5" s="397"/>
      <c r="O5" s="397"/>
      <c r="P5" s="429"/>
      <c r="Q5" s="435" t="s">
        <v>180</v>
      </c>
      <c r="R5" s="447"/>
      <c r="S5" s="447"/>
      <c r="T5" s="447"/>
      <c r="U5" s="458"/>
      <c r="V5" s="435" t="s">
        <v>435</v>
      </c>
      <c r="W5" s="447"/>
      <c r="X5" s="447"/>
      <c r="Y5" s="447"/>
      <c r="Z5" s="458"/>
      <c r="AA5" s="435" t="s">
        <v>436</v>
      </c>
      <c r="AB5" s="447"/>
      <c r="AC5" s="447"/>
      <c r="AD5" s="447"/>
      <c r="AE5" s="447"/>
      <c r="AF5" s="504" t="s">
        <v>177</v>
      </c>
      <c r="AG5" s="447"/>
      <c r="AH5" s="447"/>
      <c r="AI5" s="447"/>
      <c r="AJ5" s="522"/>
      <c r="AK5" s="447" t="s">
        <v>437</v>
      </c>
      <c r="AL5" s="447"/>
      <c r="AM5" s="447"/>
      <c r="AN5" s="447"/>
      <c r="AO5" s="458"/>
      <c r="AP5" s="435" t="s">
        <v>438</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316</v>
      </c>
      <c r="CN5" s="447"/>
      <c r="CO5" s="447"/>
      <c r="CP5" s="447"/>
      <c r="CQ5" s="458"/>
      <c r="CR5" s="435" t="s">
        <v>236</v>
      </c>
      <c r="CS5" s="447"/>
      <c r="CT5" s="447"/>
      <c r="CU5" s="447"/>
      <c r="CV5" s="458"/>
      <c r="CW5" s="435" t="s">
        <v>50</v>
      </c>
      <c r="CX5" s="447"/>
      <c r="CY5" s="447"/>
      <c r="CZ5" s="447"/>
      <c r="DA5" s="458"/>
      <c r="DB5" s="435" t="s">
        <v>443</v>
      </c>
      <c r="DC5" s="447"/>
      <c r="DD5" s="447"/>
      <c r="DE5" s="447"/>
      <c r="DF5" s="458"/>
      <c r="DG5" s="700" t="s">
        <v>233</v>
      </c>
      <c r="DH5" s="703"/>
      <c r="DI5" s="703"/>
      <c r="DJ5" s="703"/>
      <c r="DK5" s="708"/>
      <c r="DL5" s="700" t="s">
        <v>446</v>
      </c>
      <c r="DM5" s="703"/>
      <c r="DN5" s="703"/>
      <c r="DO5" s="703"/>
      <c r="DP5" s="708"/>
      <c r="DQ5" s="435" t="s">
        <v>447</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4499</v>
      </c>
      <c r="R7" s="449"/>
      <c r="S7" s="449"/>
      <c r="T7" s="449"/>
      <c r="U7" s="449"/>
      <c r="V7" s="449">
        <v>4376</v>
      </c>
      <c r="W7" s="449"/>
      <c r="X7" s="449"/>
      <c r="Y7" s="449"/>
      <c r="Z7" s="449"/>
      <c r="AA7" s="449">
        <v>123</v>
      </c>
      <c r="AB7" s="449"/>
      <c r="AC7" s="449"/>
      <c r="AD7" s="449"/>
      <c r="AE7" s="492"/>
      <c r="AF7" s="506">
        <v>56</v>
      </c>
      <c r="AG7" s="519"/>
      <c r="AH7" s="519"/>
      <c r="AI7" s="519"/>
      <c r="AJ7" s="524"/>
      <c r="AK7" s="532"/>
      <c r="AL7" s="449"/>
      <c r="AM7" s="449"/>
      <c r="AN7" s="449"/>
      <c r="AO7" s="449"/>
      <c r="AP7" s="449">
        <v>3693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524</v>
      </c>
      <c r="BT7" s="419"/>
      <c r="BU7" s="419"/>
      <c r="BV7" s="419"/>
      <c r="BW7" s="419"/>
      <c r="BX7" s="419"/>
      <c r="BY7" s="419"/>
      <c r="BZ7" s="419"/>
      <c r="CA7" s="419"/>
      <c r="CB7" s="419"/>
      <c r="CC7" s="419"/>
      <c r="CD7" s="419"/>
      <c r="CE7" s="419"/>
      <c r="CF7" s="419"/>
      <c r="CG7" s="431"/>
      <c r="CH7" s="663">
        <v>1</v>
      </c>
      <c r="CI7" s="666"/>
      <c r="CJ7" s="666"/>
      <c r="CK7" s="666"/>
      <c r="CL7" s="681"/>
      <c r="CM7" s="663">
        <v>57</v>
      </c>
      <c r="CN7" s="666"/>
      <c r="CO7" s="666"/>
      <c r="CP7" s="666"/>
      <c r="CQ7" s="681"/>
      <c r="CR7" s="663">
        <v>100</v>
      </c>
      <c r="CS7" s="666"/>
      <c r="CT7" s="666"/>
      <c r="CU7" s="666"/>
      <c r="CV7" s="681"/>
      <c r="CW7" s="663">
        <v>11</v>
      </c>
      <c r="CX7" s="666"/>
      <c r="CY7" s="666"/>
      <c r="CZ7" s="666"/>
      <c r="DA7" s="681"/>
      <c r="DB7" s="663" t="s">
        <v>198</v>
      </c>
      <c r="DC7" s="666"/>
      <c r="DD7" s="666"/>
      <c r="DE7" s="666"/>
      <c r="DF7" s="681"/>
      <c r="DG7" s="663" t="s">
        <v>198</v>
      </c>
      <c r="DH7" s="666"/>
      <c r="DI7" s="666"/>
      <c r="DJ7" s="666"/>
      <c r="DK7" s="681"/>
      <c r="DL7" s="663" t="s">
        <v>198</v>
      </c>
      <c r="DM7" s="666"/>
      <c r="DN7" s="666"/>
      <c r="DO7" s="666"/>
      <c r="DP7" s="681"/>
      <c r="DQ7" s="663" t="s">
        <v>198</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244</v>
      </c>
      <c r="B23" s="401" t="s">
        <v>297</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56</v>
      </c>
      <c r="AG23" s="452"/>
      <c r="AH23" s="452"/>
      <c r="AI23" s="452"/>
      <c r="AJ23" s="526"/>
      <c r="AK23" s="534"/>
      <c r="AL23" s="455"/>
      <c r="AM23" s="455"/>
      <c r="AN23" s="455"/>
      <c r="AO23" s="455"/>
      <c r="AP23" s="452"/>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241</v>
      </c>
      <c r="AG26" s="520"/>
      <c r="AH26" s="520"/>
      <c r="AI26" s="520"/>
      <c r="AJ26" s="527"/>
      <c r="AK26" s="447" t="s">
        <v>385</v>
      </c>
      <c r="AL26" s="447"/>
      <c r="AM26" s="447"/>
      <c r="AN26" s="447"/>
      <c r="AO26" s="458"/>
      <c r="AP26" s="435" t="s">
        <v>353</v>
      </c>
      <c r="AQ26" s="447"/>
      <c r="AR26" s="447"/>
      <c r="AS26" s="447"/>
      <c r="AT26" s="458"/>
      <c r="AU26" s="435" t="s">
        <v>456</v>
      </c>
      <c r="AV26" s="447"/>
      <c r="AW26" s="447"/>
      <c r="AX26" s="447"/>
      <c r="AY26" s="458"/>
      <c r="AZ26" s="435" t="s">
        <v>457</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217</v>
      </c>
      <c r="C28" s="419"/>
      <c r="D28" s="419"/>
      <c r="E28" s="419"/>
      <c r="F28" s="419"/>
      <c r="G28" s="419"/>
      <c r="H28" s="419"/>
      <c r="I28" s="419"/>
      <c r="J28" s="419"/>
      <c r="K28" s="419"/>
      <c r="L28" s="419"/>
      <c r="M28" s="419"/>
      <c r="N28" s="419"/>
      <c r="O28" s="419"/>
      <c r="P28" s="431"/>
      <c r="Q28" s="441">
        <v>793</v>
      </c>
      <c r="R28" s="453"/>
      <c r="S28" s="453"/>
      <c r="T28" s="453"/>
      <c r="U28" s="453"/>
      <c r="V28" s="453">
        <v>735</v>
      </c>
      <c r="W28" s="453"/>
      <c r="X28" s="453"/>
      <c r="Y28" s="453"/>
      <c r="Z28" s="453"/>
      <c r="AA28" s="453">
        <v>58</v>
      </c>
      <c r="AB28" s="453"/>
      <c r="AC28" s="453"/>
      <c r="AD28" s="453"/>
      <c r="AE28" s="495"/>
      <c r="AF28" s="511">
        <v>58</v>
      </c>
      <c r="AG28" s="453"/>
      <c r="AH28" s="453"/>
      <c r="AI28" s="453"/>
      <c r="AJ28" s="529"/>
      <c r="AK28" s="535">
        <v>59</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120</v>
      </c>
      <c r="C29" s="420"/>
      <c r="D29" s="420"/>
      <c r="E29" s="420"/>
      <c r="F29" s="420"/>
      <c r="G29" s="420"/>
      <c r="H29" s="420"/>
      <c r="I29" s="420"/>
      <c r="J29" s="420"/>
      <c r="K29" s="420"/>
      <c r="L29" s="420"/>
      <c r="M29" s="420"/>
      <c r="N29" s="420"/>
      <c r="O29" s="420"/>
      <c r="P29" s="432"/>
      <c r="Q29" s="438">
        <v>704</v>
      </c>
      <c r="R29" s="450"/>
      <c r="S29" s="450"/>
      <c r="T29" s="450"/>
      <c r="U29" s="450"/>
      <c r="V29" s="450">
        <v>700</v>
      </c>
      <c r="W29" s="450"/>
      <c r="X29" s="450"/>
      <c r="Y29" s="450"/>
      <c r="Z29" s="450"/>
      <c r="AA29" s="450">
        <v>4</v>
      </c>
      <c r="AB29" s="450"/>
      <c r="AC29" s="450"/>
      <c r="AD29" s="450"/>
      <c r="AE29" s="461"/>
      <c r="AF29" s="507">
        <v>4</v>
      </c>
      <c r="AG29" s="456"/>
      <c r="AH29" s="456"/>
      <c r="AI29" s="456"/>
      <c r="AJ29" s="525"/>
      <c r="AK29" s="460">
        <v>117</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309</v>
      </c>
      <c r="C30" s="420"/>
      <c r="D30" s="420"/>
      <c r="E30" s="420"/>
      <c r="F30" s="420"/>
      <c r="G30" s="420"/>
      <c r="H30" s="420"/>
      <c r="I30" s="420"/>
      <c r="J30" s="420"/>
      <c r="K30" s="420"/>
      <c r="L30" s="420"/>
      <c r="M30" s="420"/>
      <c r="N30" s="420"/>
      <c r="O30" s="420"/>
      <c r="P30" s="432"/>
      <c r="Q30" s="438">
        <v>205</v>
      </c>
      <c r="R30" s="450"/>
      <c r="S30" s="450"/>
      <c r="T30" s="450"/>
      <c r="U30" s="450"/>
      <c r="V30" s="450">
        <v>205</v>
      </c>
      <c r="W30" s="450"/>
      <c r="X30" s="450"/>
      <c r="Y30" s="450"/>
      <c r="Z30" s="450"/>
      <c r="AA30" s="450" t="s">
        <v>198</v>
      </c>
      <c r="AB30" s="450"/>
      <c r="AC30" s="450"/>
      <c r="AD30" s="450"/>
      <c r="AE30" s="461"/>
      <c r="AF30" s="507" t="s">
        <v>198</v>
      </c>
      <c r="AG30" s="456"/>
      <c r="AH30" s="456"/>
      <c r="AI30" s="456"/>
      <c r="AJ30" s="525"/>
      <c r="AK30" s="460">
        <v>130</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458</v>
      </c>
      <c r="C31" s="420"/>
      <c r="D31" s="420"/>
      <c r="E31" s="420"/>
      <c r="F31" s="420"/>
      <c r="G31" s="420"/>
      <c r="H31" s="420"/>
      <c r="I31" s="420"/>
      <c r="J31" s="420"/>
      <c r="K31" s="420"/>
      <c r="L31" s="420"/>
      <c r="M31" s="420"/>
      <c r="N31" s="420"/>
      <c r="O31" s="420"/>
      <c r="P31" s="432"/>
      <c r="Q31" s="438">
        <v>161</v>
      </c>
      <c r="R31" s="450"/>
      <c r="S31" s="450"/>
      <c r="T31" s="450"/>
      <c r="U31" s="450"/>
      <c r="V31" s="450">
        <v>141</v>
      </c>
      <c r="W31" s="450"/>
      <c r="X31" s="450"/>
      <c r="Y31" s="450"/>
      <c r="Z31" s="450"/>
      <c r="AA31" s="450">
        <v>20</v>
      </c>
      <c r="AB31" s="450"/>
      <c r="AC31" s="450"/>
      <c r="AD31" s="450"/>
      <c r="AE31" s="461"/>
      <c r="AF31" s="507">
        <v>26</v>
      </c>
      <c r="AG31" s="456"/>
      <c r="AH31" s="456"/>
      <c r="AI31" s="456"/>
      <c r="AJ31" s="525"/>
      <c r="AK31" s="460">
        <v>69</v>
      </c>
      <c r="AL31" s="450"/>
      <c r="AM31" s="450"/>
      <c r="AN31" s="450"/>
      <c r="AO31" s="450"/>
      <c r="AP31" s="450">
        <v>702</v>
      </c>
      <c r="AQ31" s="450"/>
      <c r="AR31" s="450"/>
      <c r="AS31" s="450"/>
      <c r="AT31" s="450"/>
      <c r="AU31" s="450">
        <v>357</v>
      </c>
      <c r="AV31" s="450"/>
      <c r="AW31" s="450"/>
      <c r="AX31" s="450"/>
      <c r="AY31" s="450"/>
      <c r="AZ31" s="597" t="s">
        <v>198</v>
      </c>
      <c r="BA31" s="597"/>
      <c r="BB31" s="597"/>
      <c r="BC31" s="597"/>
      <c r="BD31" s="597"/>
      <c r="BE31" s="565" t="s">
        <v>459</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346</v>
      </c>
      <c r="C32" s="420"/>
      <c r="D32" s="420"/>
      <c r="E32" s="420"/>
      <c r="F32" s="420"/>
      <c r="G32" s="420"/>
      <c r="H32" s="420"/>
      <c r="I32" s="420"/>
      <c r="J32" s="420"/>
      <c r="K32" s="420"/>
      <c r="L32" s="420"/>
      <c r="M32" s="420"/>
      <c r="N32" s="420"/>
      <c r="O32" s="420"/>
      <c r="P32" s="432"/>
      <c r="Q32" s="438">
        <f>149+56</f>
        <v>205</v>
      </c>
      <c r="R32" s="450"/>
      <c r="S32" s="450"/>
      <c r="T32" s="450"/>
      <c r="U32" s="450"/>
      <c r="V32" s="450">
        <f>143+56</f>
        <v>199</v>
      </c>
      <c r="W32" s="450"/>
      <c r="X32" s="450"/>
      <c r="Y32" s="450"/>
      <c r="Z32" s="450"/>
      <c r="AA32" s="450">
        <v>6</v>
      </c>
      <c r="AB32" s="450"/>
      <c r="AC32" s="450"/>
      <c r="AD32" s="450"/>
      <c r="AE32" s="461"/>
      <c r="AF32" s="507">
        <v>37</v>
      </c>
      <c r="AG32" s="456"/>
      <c r="AH32" s="456"/>
      <c r="AI32" s="456"/>
      <c r="AJ32" s="525"/>
      <c r="AK32" s="460">
        <f>58+27</f>
        <v>85</v>
      </c>
      <c r="AL32" s="450"/>
      <c r="AM32" s="450"/>
      <c r="AN32" s="450"/>
      <c r="AO32" s="450"/>
      <c r="AP32" s="450">
        <f>598+153</f>
        <v>751</v>
      </c>
      <c r="AQ32" s="450"/>
      <c r="AR32" s="450"/>
      <c r="AS32" s="450"/>
      <c r="AT32" s="450"/>
      <c r="AU32" s="450">
        <v>679</v>
      </c>
      <c r="AV32" s="450"/>
      <c r="AW32" s="450"/>
      <c r="AX32" s="450"/>
      <c r="AY32" s="450"/>
      <c r="AZ32" s="597" t="s">
        <v>198</v>
      </c>
      <c r="BA32" s="597"/>
      <c r="BB32" s="597"/>
      <c r="BC32" s="597"/>
      <c r="BD32" s="597"/>
      <c r="BE32" s="565" t="s">
        <v>459</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244</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126</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241</v>
      </c>
      <c r="AG66" s="520"/>
      <c r="AH66" s="520"/>
      <c r="AI66" s="520"/>
      <c r="AJ66" s="530"/>
      <c r="AK66" s="435" t="s">
        <v>385</v>
      </c>
      <c r="AL66" s="397"/>
      <c r="AM66" s="397"/>
      <c r="AN66" s="397"/>
      <c r="AO66" s="429"/>
      <c r="AP66" s="435" t="s">
        <v>353</v>
      </c>
      <c r="AQ66" s="447"/>
      <c r="AR66" s="447"/>
      <c r="AS66" s="447"/>
      <c r="AT66" s="458"/>
      <c r="AU66" s="435" t="s">
        <v>461</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462</v>
      </c>
      <c r="C68" s="419"/>
      <c r="D68" s="419"/>
      <c r="E68" s="419"/>
      <c r="F68" s="419"/>
      <c r="G68" s="419"/>
      <c r="H68" s="419"/>
      <c r="I68" s="419"/>
      <c r="J68" s="419"/>
      <c r="K68" s="419"/>
      <c r="L68" s="419"/>
      <c r="M68" s="419"/>
      <c r="N68" s="419"/>
      <c r="O68" s="419"/>
      <c r="P68" s="431"/>
      <c r="Q68" s="437">
        <v>3843</v>
      </c>
      <c r="R68" s="449"/>
      <c r="S68" s="449"/>
      <c r="T68" s="449"/>
      <c r="U68" s="449"/>
      <c r="V68" s="449">
        <v>3646</v>
      </c>
      <c r="W68" s="449"/>
      <c r="X68" s="449"/>
      <c r="Y68" s="449"/>
      <c r="Z68" s="449"/>
      <c r="AA68" s="449">
        <v>197</v>
      </c>
      <c r="AB68" s="449"/>
      <c r="AC68" s="449"/>
      <c r="AD68" s="449"/>
      <c r="AE68" s="449"/>
      <c r="AF68" s="449">
        <v>197</v>
      </c>
      <c r="AG68" s="449"/>
      <c r="AH68" s="449"/>
      <c r="AI68" s="449"/>
      <c r="AJ68" s="449"/>
      <c r="AK68" s="449">
        <v>6</v>
      </c>
      <c r="AL68" s="449"/>
      <c r="AM68" s="449"/>
      <c r="AN68" s="449"/>
      <c r="AO68" s="449"/>
      <c r="AP68" s="449">
        <v>0</v>
      </c>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240</v>
      </c>
      <c r="C69" s="420"/>
      <c r="D69" s="420"/>
      <c r="E69" s="420"/>
      <c r="F69" s="420"/>
      <c r="G69" s="420"/>
      <c r="H69" s="420"/>
      <c r="I69" s="420"/>
      <c r="J69" s="420"/>
      <c r="K69" s="420"/>
      <c r="L69" s="420"/>
      <c r="M69" s="420"/>
      <c r="N69" s="420"/>
      <c r="O69" s="420"/>
      <c r="P69" s="432"/>
      <c r="Q69" s="438">
        <v>116</v>
      </c>
      <c r="R69" s="450"/>
      <c r="S69" s="450"/>
      <c r="T69" s="450"/>
      <c r="U69" s="450"/>
      <c r="V69" s="450">
        <v>116</v>
      </c>
      <c r="W69" s="450"/>
      <c r="X69" s="450"/>
      <c r="Y69" s="450"/>
      <c r="Z69" s="450"/>
      <c r="AA69" s="450">
        <v>0</v>
      </c>
      <c r="AB69" s="450"/>
      <c r="AC69" s="450"/>
      <c r="AD69" s="450"/>
      <c r="AE69" s="450"/>
      <c r="AF69" s="450">
        <v>0</v>
      </c>
      <c r="AG69" s="450"/>
      <c r="AH69" s="450"/>
      <c r="AI69" s="450"/>
      <c r="AJ69" s="450"/>
      <c r="AK69" s="450">
        <v>0</v>
      </c>
      <c r="AL69" s="450"/>
      <c r="AM69" s="450"/>
      <c r="AN69" s="450"/>
      <c r="AO69" s="450"/>
      <c r="AP69" s="450">
        <v>0</v>
      </c>
      <c r="AQ69" s="450"/>
      <c r="AR69" s="450"/>
      <c r="AS69" s="450"/>
      <c r="AT69" s="450"/>
      <c r="AU69" s="450"/>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525</v>
      </c>
      <c r="C70" s="420"/>
      <c r="D70" s="420"/>
      <c r="E70" s="420"/>
      <c r="F70" s="420"/>
      <c r="G70" s="420"/>
      <c r="H70" s="420"/>
      <c r="I70" s="420"/>
      <c r="J70" s="420"/>
      <c r="K70" s="420"/>
      <c r="L70" s="420"/>
      <c r="M70" s="420"/>
      <c r="N70" s="420"/>
      <c r="O70" s="420"/>
      <c r="P70" s="432"/>
      <c r="Q70" s="438">
        <v>1509</v>
      </c>
      <c r="R70" s="450"/>
      <c r="S70" s="450"/>
      <c r="T70" s="450"/>
      <c r="U70" s="450"/>
      <c r="V70" s="450">
        <v>1220</v>
      </c>
      <c r="W70" s="450"/>
      <c r="X70" s="450"/>
      <c r="Y70" s="450"/>
      <c r="Z70" s="450"/>
      <c r="AA70" s="450">
        <v>289</v>
      </c>
      <c r="AB70" s="450"/>
      <c r="AC70" s="450"/>
      <c r="AD70" s="450"/>
      <c r="AE70" s="450"/>
      <c r="AF70" s="450">
        <v>289</v>
      </c>
      <c r="AG70" s="450"/>
      <c r="AH70" s="450"/>
      <c r="AI70" s="450"/>
      <c r="AJ70" s="450"/>
      <c r="AK70" s="450">
        <v>2</v>
      </c>
      <c r="AL70" s="450"/>
      <c r="AM70" s="450"/>
      <c r="AN70" s="450"/>
      <c r="AO70" s="450"/>
      <c r="AP70" s="450">
        <v>105</v>
      </c>
      <c r="AQ70" s="450"/>
      <c r="AR70" s="450"/>
      <c r="AS70" s="450"/>
      <c r="AT70" s="450"/>
      <c r="AU70" s="450">
        <v>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526</v>
      </c>
      <c r="C71" s="420"/>
      <c r="D71" s="420"/>
      <c r="E71" s="420"/>
      <c r="F71" s="420"/>
      <c r="G71" s="420"/>
      <c r="H71" s="420"/>
      <c r="I71" s="420"/>
      <c r="J71" s="420"/>
      <c r="K71" s="420"/>
      <c r="L71" s="420"/>
      <c r="M71" s="420"/>
      <c r="N71" s="420"/>
      <c r="O71" s="420"/>
      <c r="P71" s="432"/>
      <c r="Q71" s="438">
        <v>2331</v>
      </c>
      <c r="R71" s="450"/>
      <c r="S71" s="450"/>
      <c r="T71" s="450"/>
      <c r="U71" s="450"/>
      <c r="V71" s="450">
        <v>2290</v>
      </c>
      <c r="W71" s="450"/>
      <c r="X71" s="450"/>
      <c r="Y71" s="450"/>
      <c r="Z71" s="450"/>
      <c r="AA71" s="450">
        <v>41</v>
      </c>
      <c r="AB71" s="450"/>
      <c r="AC71" s="450"/>
      <c r="AD71" s="450"/>
      <c r="AE71" s="450"/>
      <c r="AF71" s="450">
        <v>41</v>
      </c>
      <c r="AG71" s="450"/>
      <c r="AH71" s="450"/>
      <c r="AI71" s="450"/>
      <c r="AJ71" s="450"/>
      <c r="AK71" s="450">
        <v>418</v>
      </c>
      <c r="AL71" s="450"/>
      <c r="AM71" s="450"/>
      <c r="AN71" s="450"/>
      <c r="AO71" s="450"/>
      <c r="AP71" s="450">
        <v>0</v>
      </c>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527</v>
      </c>
      <c r="C72" s="420"/>
      <c r="D72" s="420"/>
      <c r="E72" s="420"/>
      <c r="F72" s="420"/>
      <c r="G72" s="420"/>
      <c r="H72" s="420"/>
      <c r="I72" s="420"/>
      <c r="J72" s="420"/>
      <c r="K72" s="420"/>
      <c r="L72" s="420"/>
      <c r="M72" s="420"/>
      <c r="N72" s="420"/>
      <c r="O72" s="420"/>
      <c r="P72" s="432"/>
      <c r="Q72" s="438">
        <v>72</v>
      </c>
      <c r="R72" s="450"/>
      <c r="S72" s="450"/>
      <c r="T72" s="450"/>
      <c r="U72" s="450"/>
      <c r="V72" s="450">
        <v>61</v>
      </c>
      <c r="W72" s="450"/>
      <c r="X72" s="450"/>
      <c r="Y72" s="450"/>
      <c r="Z72" s="450"/>
      <c r="AA72" s="450">
        <v>12</v>
      </c>
      <c r="AB72" s="450"/>
      <c r="AC72" s="450"/>
      <c r="AD72" s="450"/>
      <c r="AE72" s="450"/>
      <c r="AF72" s="450">
        <v>12</v>
      </c>
      <c r="AG72" s="450"/>
      <c r="AH72" s="450"/>
      <c r="AI72" s="450"/>
      <c r="AJ72" s="450"/>
      <c r="AK72" s="450">
        <v>3</v>
      </c>
      <c r="AL72" s="450"/>
      <c r="AM72" s="450"/>
      <c r="AN72" s="450"/>
      <c r="AO72" s="450"/>
      <c r="AP72" s="450">
        <v>0</v>
      </c>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528</v>
      </c>
      <c r="C73" s="420"/>
      <c r="D73" s="420"/>
      <c r="E73" s="420"/>
      <c r="F73" s="420"/>
      <c r="G73" s="420"/>
      <c r="H73" s="420"/>
      <c r="I73" s="420"/>
      <c r="J73" s="420"/>
      <c r="K73" s="420"/>
      <c r="L73" s="420"/>
      <c r="M73" s="420"/>
      <c r="N73" s="420"/>
      <c r="O73" s="420"/>
      <c r="P73" s="432"/>
      <c r="Q73" s="438">
        <v>187</v>
      </c>
      <c r="R73" s="450"/>
      <c r="S73" s="450"/>
      <c r="T73" s="450"/>
      <c r="U73" s="450"/>
      <c r="V73" s="450">
        <v>182</v>
      </c>
      <c r="W73" s="450"/>
      <c r="X73" s="450"/>
      <c r="Y73" s="450"/>
      <c r="Z73" s="450"/>
      <c r="AA73" s="450">
        <v>5</v>
      </c>
      <c r="AB73" s="450"/>
      <c r="AC73" s="450"/>
      <c r="AD73" s="450"/>
      <c r="AE73" s="450"/>
      <c r="AF73" s="450">
        <v>5</v>
      </c>
      <c r="AG73" s="450"/>
      <c r="AH73" s="450"/>
      <c r="AI73" s="450"/>
      <c r="AJ73" s="450"/>
      <c r="AK73" s="450">
        <v>0</v>
      </c>
      <c r="AL73" s="450"/>
      <c r="AM73" s="450"/>
      <c r="AN73" s="450"/>
      <c r="AO73" s="450"/>
      <c r="AP73" s="450">
        <v>6</v>
      </c>
      <c r="AQ73" s="450"/>
      <c r="AR73" s="450"/>
      <c r="AS73" s="450"/>
      <c r="AT73" s="450"/>
      <c r="AU73" s="450">
        <v>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529</v>
      </c>
      <c r="C74" s="420"/>
      <c r="D74" s="420"/>
      <c r="E74" s="420"/>
      <c r="F74" s="420"/>
      <c r="G74" s="420"/>
      <c r="H74" s="420"/>
      <c r="I74" s="420"/>
      <c r="J74" s="420"/>
      <c r="K74" s="420"/>
      <c r="L74" s="420"/>
      <c r="M74" s="420"/>
      <c r="N74" s="420"/>
      <c r="O74" s="420"/>
      <c r="P74" s="432"/>
      <c r="Q74" s="438">
        <v>636</v>
      </c>
      <c r="R74" s="450"/>
      <c r="S74" s="450"/>
      <c r="T74" s="450"/>
      <c r="U74" s="450"/>
      <c r="V74" s="450">
        <v>624</v>
      </c>
      <c r="W74" s="450"/>
      <c r="X74" s="450"/>
      <c r="Y74" s="450"/>
      <c r="Z74" s="450"/>
      <c r="AA74" s="450">
        <v>11</v>
      </c>
      <c r="AB74" s="450"/>
      <c r="AC74" s="450"/>
      <c r="AD74" s="450"/>
      <c r="AE74" s="450"/>
      <c r="AF74" s="450">
        <v>11</v>
      </c>
      <c r="AG74" s="450"/>
      <c r="AH74" s="450"/>
      <c r="AI74" s="450"/>
      <c r="AJ74" s="450"/>
      <c r="AK74" s="450">
        <v>0</v>
      </c>
      <c r="AL74" s="450"/>
      <c r="AM74" s="450"/>
      <c r="AN74" s="450"/>
      <c r="AO74" s="450"/>
      <c r="AP74" s="450">
        <v>129</v>
      </c>
      <c r="AQ74" s="450"/>
      <c r="AR74" s="450"/>
      <c r="AS74" s="450"/>
      <c r="AT74" s="450"/>
      <c r="AU74" s="450">
        <v>22</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508</v>
      </c>
      <c r="C75" s="420"/>
      <c r="D75" s="420"/>
      <c r="E75" s="420"/>
      <c r="F75" s="420"/>
      <c r="G75" s="420"/>
      <c r="H75" s="420"/>
      <c r="I75" s="420"/>
      <c r="J75" s="420"/>
      <c r="K75" s="420"/>
      <c r="L75" s="420"/>
      <c r="M75" s="420"/>
      <c r="N75" s="420"/>
      <c r="O75" s="420"/>
      <c r="P75" s="432"/>
      <c r="Q75" s="444">
        <v>110</v>
      </c>
      <c r="R75" s="456"/>
      <c r="S75" s="456"/>
      <c r="T75" s="456"/>
      <c r="U75" s="460"/>
      <c r="V75" s="461">
        <v>102</v>
      </c>
      <c r="W75" s="456"/>
      <c r="X75" s="456"/>
      <c r="Y75" s="456"/>
      <c r="Z75" s="460"/>
      <c r="AA75" s="461">
        <v>8</v>
      </c>
      <c r="AB75" s="456"/>
      <c r="AC75" s="456"/>
      <c r="AD75" s="456"/>
      <c r="AE75" s="460"/>
      <c r="AF75" s="461">
        <v>8</v>
      </c>
      <c r="AG75" s="456"/>
      <c r="AH75" s="456"/>
      <c r="AI75" s="456"/>
      <c r="AJ75" s="460"/>
      <c r="AK75" s="461">
        <v>0</v>
      </c>
      <c r="AL75" s="456"/>
      <c r="AM75" s="456"/>
      <c r="AN75" s="456"/>
      <c r="AO75" s="460"/>
      <c r="AP75" s="461">
        <v>0</v>
      </c>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530</v>
      </c>
      <c r="C76" s="420"/>
      <c r="D76" s="420"/>
      <c r="E76" s="420"/>
      <c r="F76" s="420"/>
      <c r="G76" s="420"/>
      <c r="H76" s="420"/>
      <c r="I76" s="420"/>
      <c r="J76" s="420"/>
      <c r="K76" s="420"/>
      <c r="L76" s="420"/>
      <c r="M76" s="420"/>
      <c r="N76" s="420"/>
      <c r="O76" s="420"/>
      <c r="P76" s="432"/>
      <c r="Q76" s="444">
        <v>158054</v>
      </c>
      <c r="R76" s="456"/>
      <c r="S76" s="456"/>
      <c r="T76" s="456"/>
      <c r="U76" s="460"/>
      <c r="V76" s="461">
        <v>156982</v>
      </c>
      <c r="W76" s="456"/>
      <c r="X76" s="456"/>
      <c r="Y76" s="456"/>
      <c r="Z76" s="460"/>
      <c r="AA76" s="461">
        <v>1071</v>
      </c>
      <c r="AB76" s="456"/>
      <c r="AC76" s="456"/>
      <c r="AD76" s="456"/>
      <c r="AE76" s="460"/>
      <c r="AF76" s="461">
        <v>1071</v>
      </c>
      <c r="AG76" s="456"/>
      <c r="AH76" s="456"/>
      <c r="AI76" s="456"/>
      <c r="AJ76" s="460"/>
      <c r="AK76" s="461">
        <v>0</v>
      </c>
      <c r="AL76" s="456"/>
      <c r="AM76" s="456"/>
      <c r="AN76" s="456"/>
      <c r="AO76" s="460"/>
      <c r="AP76" s="461">
        <v>0</v>
      </c>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531</v>
      </c>
      <c r="C77" s="420"/>
      <c r="D77" s="420"/>
      <c r="E77" s="420"/>
      <c r="F77" s="420"/>
      <c r="G77" s="420"/>
      <c r="H77" s="420"/>
      <c r="I77" s="420"/>
      <c r="J77" s="420"/>
      <c r="K77" s="420"/>
      <c r="L77" s="420"/>
      <c r="M77" s="420"/>
      <c r="N77" s="420"/>
      <c r="O77" s="420"/>
      <c r="P77" s="432"/>
      <c r="Q77" s="444">
        <v>688</v>
      </c>
      <c r="R77" s="456"/>
      <c r="S77" s="456"/>
      <c r="T77" s="456"/>
      <c r="U77" s="460"/>
      <c r="V77" s="461">
        <v>683</v>
      </c>
      <c r="W77" s="456"/>
      <c r="X77" s="456"/>
      <c r="Y77" s="456"/>
      <c r="Z77" s="460"/>
      <c r="AA77" s="461">
        <v>40</v>
      </c>
      <c r="AB77" s="456"/>
      <c r="AC77" s="456"/>
      <c r="AD77" s="456"/>
      <c r="AE77" s="460"/>
      <c r="AF77" s="461">
        <v>0</v>
      </c>
      <c r="AG77" s="456"/>
      <c r="AH77" s="456"/>
      <c r="AI77" s="456"/>
      <c r="AJ77" s="460"/>
      <c r="AK77" s="461">
        <v>0</v>
      </c>
      <c r="AL77" s="456"/>
      <c r="AM77" s="456"/>
      <c r="AN77" s="456"/>
      <c r="AO77" s="460"/>
      <c r="AP77" s="461">
        <v>566</v>
      </c>
      <c r="AQ77" s="456"/>
      <c r="AR77" s="456"/>
      <c r="AS77" s="456"/>
      <c r="AT77" s="460"/>
      <c r="AU77" s="461">
        <v>48</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244</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244</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468</v>
      </c>
      <c r="AB109" s="406"/>
      <c r="AC109" s="406"/>
      <c r="AD109" s="406"/>
      <c r="AE109" s="469"/>
      <c r="AF109" s="480" t="s">
        <v>469</v>
      </c>
      <c r="AG109" s="406"/>
      <c r="AH109" s="406"/>
      <c r="AI109" s="406"/>
      <c r="AJ109" s="469"/>
      <c r="AK109" s="480" t="s">
        <v>386</v>
      </c>
      <c r="AL109" s="406"/>
      <c r="AM109" s="406"/>
      <c r="AN109" s="406"/>
      <c r="AO109" s="469"/>
      <c r="AP109" s="480" t="s">
        <v>470</v>
      </c>
      <c r="AQ109" s="406"/>
      <c r="AR109" s="406"/>
      <c r="AS109" s="406"/>
      <c r="AT109" s="555"/>
      <c r="AU109" s="383" t="s">
        <v>467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468</v>
      </c>
      <c r="BR109" s="406"/>
      <c r="BS109" s="406"/>
      <c r="BT109" s="406"/>
      <c r="BU109" s="469"/>
      <c r="BV109" s="480" t="s">
        <v>469</v>
      </c>
      <c r="BW109" s="406"/>
      <c r="BX109" s="406"/>
      <c r="BY109" s="406"/>
      <c r="BZ109" s="469"/>
      <c r="CA109" s="480" t="s">
        <v>386</v>
      </c>
      <c r="CB109" s="406"/>
      <c r="CC109" s="406"/>
      <c r="CD109" s="406"/>
      <c r="CE109" s="469"/>
      <c r="CF109" s="655" t="s">
        <v>470</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468</v>
      </c>
      <c r="DH109" s="406"/>
      <c r="DI109" s="406"/>
      <c r="DJ109" s="406"/>
      <c r="DK109" s="469"/>
      <c r="DL109" s="480" t="s">
        <v>469</v>
      </c>
      <c r="DM109" s="406"/>
      <c r="DN109" s="406"/>
      <c r="DO109" s="406"/>
      <c r="DP109" s="469"/>
      <c r="DQ109" s="480" t="s">
        <v>386</v>
      </c>
      <c r="DR109" s="406"/>
      <c r="DS109" s="406"/>
      <c r="DT109" s="406"/>
      <c r="DU109" s="469"/>
      <c r="DV109" s="480" t="s">
        <v>470</v>
      </c>
      <c r="DW109" s="406"/>
      <c r="DX109" s="406"/>
      <c r="DY109" s="406"/>
      <c r="DZ109" s="555"/>
    </row>
    <row r="110" spans="1:131" s="365" customFormat="1" ht="26.25" customHeight="1">
      <c r="A110" s="384" t="s">
        <v>323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472292</v>
      </c>
      <c r="AB110" s="487"/>
      <c r="AC110" s="487"/>
      <c r="AD110" s="487"/>
      <c r="AE110" s="498"/>
      <c r="AF110" s="514">
        <v>467482</v>
      </c>
      <c r="AG110" s="487"/>
      <c r="AH110" s="487"/>
      <c r="AI110" s="487"/>
      <c r="AJ110" s="498"/>
      <c r="AK110" s="514">
        <v>457245</v>
      </c>
      <c r="AL110" s="487"/>
      <c r="AM110" s="487"/>
      <c r="AN110" s="487"/>
      <c r="AO110" s="498"/>
      <c r="AP110" s="538">
        <v>23.3</v>
      </c>
      <c r="AQ110" s="546"/>
      <c r="AR110" s="546"/>
      <c r="AS110" s="546"/>
      <c r="AT110" s="556"/>
      <c r="AU110" s="568" t="s">
        <v>125</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3882039</v>
      </c>
      <c r="BR110" s="640"/>
      <c r="BS110" s="640"/>
      <c r="BT110" s="640"/>
      <c r="BU110" s="640"/>
      <c r="BV110" s="640">
        <v>3745600</v>
      </c>
      <c r="BW110" s="640"/>
      <c r="BX110" s="640"/>
      <c r="BY110" s="640"/>
      <c r="BZ110" s="640"/>
      <c r="CA110" s="640">
        <v>3693144</v>
      </c>
      <c r="CB110" s="640"/>
      <c r="CC110" s="640"/>
      <c r="CD110" s="640"/>
      <c r="CE110" s="640"/>
      <c r="CF110" s="656">
        <v>188.2</v>
      </c>
      <c r="CG110" s="660"/>
      <c r="CH110" s="660"/>
      <c r="CI110" s="660"/>
      <c r="CJ110" s="660"/>
      <c r="CK110" s="672" t="s">
        <v>383</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t="s">
        <v>198</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156</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262</v>
      </c>
      <c r="BA112" s="378"/>
      <c r="BB112" s="378"/>
      <c r="BC112" s="378"/>
      <c r="BD112" s="378"/>
      <c r="BE112" s="378"/>
      <c r="BF112" s="378"/>
      <c r="BG112" s="378"/>
      <c r="BH112" s="378"/>
      <c r="BI112" s="378"/>
      <c r="BJ112" s="378"/>
      <c r="BK112" s="378"/>
      <c r="BL112" s="378"/>
      <c r="BM112" s="378"/>
      <c r="BN112" s="378"/>
      <c r="BO112" s="378"/>
      <c r="BP112" s="472"/>
      <c r="BQ112" s="633">
        <v>1327127</v>
      </c>
      <c r="BR112" s="641"/>
      <c r="BS112" s="641"/>
      <c r="BT112" s="641"/>
      <c r="BU112" s="641"/>
      <c r="BV112" s="641">
        <v>1174670</v>
      </c>
      <c r="BW112" s="641"/>
      <c r="BX112" s="641"/>
      <c r="BY112" s="641"/>
      <c r="BZ112" s="641"/>
      <c r="CA112" s="641">
        <v>1035891</v>
      </c>
      <c r="CB112" s="641"/>
      <c r="CC112" s="641"/>
      <c r="CD112" s="641"/>
      <c r="CE112" s="641"/>
      <c r="CF112" s="657">
        <v>52.8</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157519</v>
      </c>
      <c r="AB113" s="446"/>
      <c r="AC113" s="446"/>
      <c r="AD113" s="446"/>
      <c r="AE113" s="499"/>
      <c r="AF113" s="515">
        <v>133187</v>
      </c>
      <c r="AG113" s="446"/>
      <c r="AH113" s="446"/>
      <c r="AI113" s="446"/>
      <c r="AJ113" s="499"/>
      <c r="AK113" s="515">
        <v>124498</v>
      </c>
      <c r="AL113" s="446"/>
      <c r="AM113" s="446"/>
      <c r="AN113" s="446"/>
      <c r="AO113" s="499"/>
      <c r="AP113" s="539">
        <v>6.3</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62431</v>
      </c>
      <c r="BR113" s="641"/>
      <c r="BS113" s="641"/>
      <c r="BT113" s="641"/>
      <c r="BU113" s="641"/>
      <c r="BV113" s="641">
        <v>39622</v>
      </c>
      <c r="BW113" s="641"/>
      <c r="BX113" s="641"/>
      <c r="BY113" s="641"/>
      <c r="BZ113" s="641"/>
      <c r="CA113" s="641">
        <v>75949</v>
      </c>
      <c r="CB113" s="641"/>
      <c r="CC113" s="641"/>
      <c r="CD113" s="641"/>
      <c r="CE113" s="641"/>
      <c r="CF113" s="657">
        <v>3.9</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24339</v>
      </c>
      <c r="AB114" s="446"/>
      <c r="AC114" s="446"/>
      <c r="AD114" s="446"/>
      <c r="AE114" s="499"/>
      <c r="AF114" s="515">
        <v>23403</v>
      </c>
      <c r="AG114" s="446"/>
      <c r="AH114" s="446"/>
      <c r="AI114" s="446"/>
      <c r="AJ114" s="499"/>
      <c r="AK114" s="515">
        <v>20889</v>
      </c>
      <c r="AL114" s="446"/>
      <c r="AM114" s="446"/>
      <c r="AN114" s="446"/>
      <c r="AO114" s="499"/>
      <c r="AP114" s="539">
        <v>1.1000000000000001</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684953</v>
      </c>
      <c r="BR114" s="641"/>
      <c r="BS114" s="641"/>
      <c r="BT114" s="641"/>
      <c r="BU114" s="641"/>
      <c r="BV114" s="641">
        <v>665207</v>
      </c>
      <c r="BW114" s="641"/>
      <c r="BX114" s="641"/>
      <c r="BY114" s="641"/>
      <c r="BZ114" s="641"/>
      <c r="CA114" s="641">
        <v>586438</v>
      </c>
      <c r="CB114" s="641"/>
      <c r="CC114" s="641"/>
      <c r="CD114" s="641"/>
      <c r="CE114" s="641"/>
      <c r="CF114" s="657">
        <v>29.9</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39" t="s">
        <v>198</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5" t="s">
        <v>198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266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654150</v>
      </c>
      <c r="AB117" s="488"/>
      <c r="AC117" s="488"/>
      <c r="AD117" s="488"/>
      <c r="AE117" s="500"/>
      <c r="AF117" s="516">
        <v>624072</v>
      </c>
      <c r="AG117" s="488"/>
      <c r="AH117" s="488"/>
      <c r="AI117" s="488"/>
      <c r="AJ117" s="500"/>
      <c r="AK117" s="516">
        <v>602632</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468</v>
      </c>
      <c r="AB118" s="406"/>
      <c r="AC118" s="406"/>
      <c r="AD118" s="406"/>
      <c r="AE118" s="469"/>
      <c r="AF118" s="480" t="s">
        <v>469</v>
      </c>
      <c r="AG118" s="406"/>
      <c r="AH118" s="406"/>
      <c r="AI118" s="406"/>
      <c r="AJ118" s="469"/>
      <c r="AK118" s="480" t="s">
        <v>386</v>
      </c>
      <c r="AL118" s="406"/>
      <c r="AM118" s="406"/>
      <c r="AN118" s="406"/>
      <c r="AO118" s="469"/>
      <c r="AP118" s="480" t="s">
        <v>470</v>
      </c>
      <c r="AQ118" s="406"/>
      <c r="AR118" s="406"/>
      <c r="AS118" s="406"/>
      <c r="AT118" s="555"/>
      <c r="AU118" s="569"/>
      <c r="AV118" s="578"/>
      <c r="AW118" s="578"/>
      <c r="AX118" s="578"/>
      <c r="AY118" s="578"/>
      <c r="AZ118" s="427" t="s">
        <v>479</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383</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266</v>
      </c>
      <c r="BA119" s="603"/>
      <c r="BB119" s="603"/>
      <c r="BC119" s="603"/>
      <c r="BD119" s="603"/>
      <c r="BE119" s="603"/>
      <c r="BF119" s="603"/>
      <c r="BG119" s="603"/>
      <c r="BH119" s="603"/>
      <c r="BI119" s="603"/>
      <c r="BJ119" s="603"/>
      <c r="BK119" s="603"/>
      <c r="BL119" s="603"/>
      <c r="BM119" s="603"/>
      <c r="BN119" s="603"/>
      <c r="BO119" s="468" t="s">
        <v>167</v>
      </c>
      <c r="BP119" s="629"/>
      <c r="BQ119" s="634">
        <v>5956550</v>
      </c>
      <c r="BR119" s="642"/>
      <c r="BS119" s="642"/>
      <c r="BT119" s="642"/>
      <c r="BU119" s="642"/>
      <c r="BV119" s="642">
        <v>5625099</v>
      </c>
      <c r="BW119" s="642"/>
      <c r="BX119" s="642"/>
      <c r="BY119" s="642"/>
      <c r="BZ119" s="642"/>
      <c r="CA119" s="642">
        <v>5391422</v>
      </c>
      <c r="CB119" s="642"/>
      <c r="CC119" s="642"/>
      <c r="CD119" s="642"/>
      <c r="CE119" s="642"/>
      <c r="CF119" s="544"/>
      <c r="CG119" s="552"/>
      <c r="CH119" s="552"/>
      <c r="CI119" s="552"/>
      <c r="CJ119" s="669"/>
      <c r="CK119" s="674"/>
      <c r="CL119" s="414"/>
      <c r="CM119" s="427" t="s">
        <v>481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198</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474</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1578296</v>
      </c>
      <c r="BR120" s="640"/>
      <c r="BS120" s="640"/>
      <c r="BT120" s="640"/>
      <c r="BU120" s="640"/>
      <c r="BV120" s="640">
        <v>1769598</v>
      </c>
      <c r="BW120" s="640"/>
      <c r="BX120" s="640"/>
      <c r="BY120" s="640"/>
      <c r="BZ120" s="640"/>
      <c r="CA120" s="640">
        <v>2267793</v>
      </c>
      <c r="CB120" s="640"/>
      <c r="CC120" s="640"/>
      <c r="CD120" s="640"/>
      <c r="CE120" s="640"/>
      <c r="CF120" s="656">
        <v>115.6</v>
      </c>
      <c r="CG120" s="660"/>
      <c r="CH120" s="660"/>
      <c r="CI120" s="660"/>
      <c r="CJ120" s="660"/>
      <c r="CK120" s="675" t="s">
        <v>263</v>
      </c>
      <c r="CL120" s="685"/>
      <c r="CM120" s="685"/>
      <c r="CN120" s="685"/>
      <c r="CO120" s="688"/>
      <c r="CP120" s="692" t="s">
        <v>346</v>
      </c>
      <c r="CQ120" s="695"/>
      <c r="CR120" s="695"/>
      <c r="CS120" s="695"/>
      <c r="CT120" s="695"/>
      <c r="CU120" s="695"/>
      <c r="CV120" s="695"/>
      <c r="CW120" s="695"/>
      <c r="CX120" s="695"/>
      <c r="CY120" s="695"/>
      <c r="CZ120" s="695"/>
      <c r="DA120" s="695"/>
      <c r="DB120" s="695"/>
      <c r="DC120" s="695"/>
      <c r="DD120" s="695"/>
      <c r="DE120" s="695"/>
      <c r="DF120" s="698"/>
      <c r="DG120" s="632" t="s">
        <v>198</v>
      </c>
      <c r="DH120" s="640"/>
      <c r="DI120" s="640"/>
      <c r="DJ120" s="640"/>
      <c r="DK120" s="640"/>
      <c r="DL120" s="640" t="s">
        <v>198</v>
      </c>
      <c r="DM120" s="640"/>
      <c r="DN120" s="640"/>
      <c r="DO120" s="640"/>
      <c r="DP120" s="640"/>
      <c r="DQ120" s="640">
        <v>678527</v>
      </c>
      <c r="DR120" s="640"/>
      <c r="DS120" s="640"/>
      <c r="DT120" s="640"/>
      <c r="DU120" s="640"/>
      <c r="DV120" s="712">
        <v>34.6</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230167</v>
      </c>
      <c r="BR121" s="641"/>
      <c r="BS121" s="641"/>
      <c r="BT121" s="641"/>
      <c r="BU121" s="641"/>
      <c r="BV121" s="641">
        <v>194027</v>
      </c>
      <c r="BW121" s="641"/>
      <c r="BX121" s="641"/>
      <c r="BY121" s="641"/>
      <c r="BZ121" s="641"/>
      <c r="CA121" s="641">
        <v>187521</v>
      </c>
      <c r="CB121" s="641"/>
      <c r="CC121" s="641"/>
      <c r="CD121" s="641"/>
      <c r="CE121" s="641"/>
      <c r="CF121" s="657">
        <v>9.6</v>
      </c>
      <c r="CG121" s="661"/>
      <c r="CH121" s="661"/>
      <c r="CI121" s="661"/>
      <c r="CJ121" s="661"/>
      <c r="CK121" s="676"/>
      <c r="CL121" s="686"/>
      <c r="CM121" s="686"/>
      <c r="CN121" s="686"/>
      <c r="CO121" s="689"/>
      <c r="CP121" s="693" t="s">
        <v>458</v>
      </c>
      <c r="CQ121" s="403"/>
      <c r="CR121" s="403"/>
      <c r="CS121" s="403"/>
      <c r="CT121" s="403"/>
      <c r="CU121" s="403"/>
      <c r="CV121" s="403"/>
      <c r="CW121" s="403"/>
      <c r="CX121" s="403"/>
      <c r="CY121" s="403"/>
      <c r="CZ121" s="403"/>
      <c r="DA121" s="403"/>
      <c r="DB121" s="403"/>
      <c r="DC121" s="403"/>
      <c r="DD121" s="403"/>
      <c r="DE121" s="403"/>
      <c r="DF121" s="699"/>
      <c r="DG121" s="633" t="s">
        <v>198</v>
      </c>
      <c r="DH121" s="641"/>
      <c r="DI121" s="641"/>
      <c r="DJ121" s="641"/>
      <c r="DK121" s="641"/>
      <c r="DL121" s="641" t="s">
        <v>198</v>
      </c>
      <c r="DM121" s="641"/>
      <c r="DN121" s="641"/>
      <c r="DO121" s="641"/>
      <c r="DP121" s="641"/>
      <c r="DQ121" s="641">
        <v>357364</v>
      </c>
      <c r="DR121" s="641"/>
      <c r="DS121" s="641"/>
      <c r="DT121" s="641"/>
      <c r="DU121" s="641"/>
      <c r="DV121" s="713">
        <v>18.2</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483</v>
      </c>
      <c r="BA122" s="423"/>
      <c r="BB122" s="423"/>
      <c r="BC122" s="423"/>
      <c r="BD122" s="423"/>
      <c r="BE122" s="423"/>
      <c r="BF122" s="423"/>
      <c r="BG122" s="423"/>
      <c r="BH122" s="423"/>
      <c r="BI122" s="423"/>
      <c r="BJ122" s="423"/>
      <c r="BK122" s="423"/>
      <c r="BL122" s="423"/>
      <c r="BM122" s="423"/>
      <c r="BN122" s="423"/>
      <c r="BO122" s="423"/>
      <c r="BP122" s="473"/>
      <c r="BQ122" s="634">
        <v>3516660</v>
      </c>
      <c r="BR122" s="642"/>
      <c r="BS122" s="642"/>
      <c r="BT122" s="642"/>
      <c r="BU122" s="642"/>
      <c r="BV122" s="642">
        <v>3374985</v>
      </c>
      <c r="BW122" s="642"/>
      <c r="BX122" s="642"/>
      <c r="BY122" s="642"/>
      <c r="BZ122" s="642"/>
      <c r="CA122" s="642">
        <v>3303224</v>
      </c>
      <c r="CB122" s="642"/>
      <c r="CC122" s="642"/>
      <c r="CD122" s="642"/>
      <c r="CE122" s="642"/>
      <c r="CF122" s="658">
        <v>168.3</v>
      </c>
      <c r="CG122" s="662"/>
      <c r="CH122" s="662"/>
      <c r="CI122" s="662"/>
      <c r="CJ122" s="662"/>
      <c r="CK122" s="676"/>
      <c r="CL122" s="686"/>
      <c r="CM122" s="686"/>
      <c r="CN122" s="686"/>
      <c r="CO122" s="689"/>
      <c r="CP122" s="693" t="s">
        <v>120</v>
      </c>
      <c r="CQ122" s="403"/>
      <c r="CR122" s="403"/>
      <c r="CS122" s="403"/>
      <c r="CT122" s="403"/>
      <c r="CU122" s="403"/>
      <c r="CV122" s="403"/>
      <c r="CW122" s="403"/>
      <c r="CX122" s="403"/>
      <c r="CY122" s="403"/>
      <c r="CZ122" s="403"/>
      <c r="DA122" s="403"/>
      <c r="DB122" s="403"/>
      <c r="DC122" s="403"/>
      <c r="DD122" s="403"/>
      <c r="DE122" s="403"/>
      <c r="DF122" s="699"/>
      <c r="DG122" s="633" t="s">
        <v>198</v>
      </c>
      <c r="DH122" s="641"/>
      <c r="DI122" s="641"/>
      <c r="DJ122" s="641"/>
      <c r="DK122" s="641"/>
      <c r="DL122" s="641" t="s">
        <v>198</v>
      </c>
      <c r="DM122" s="641"/>
      <c r="DN122" s="641"/>
      <c r="DO122" s="641"/>
      <c r="DP122" s="641"/>
      <c r="DQ122" s="641" t="s">
        <v>198</v>
      </c>
      <c r="DR122" s="641"/>
      <c r="DS122" s="641"/>
      <c r="DT122" s="641"/>
      <c r="DU122" s="641"/>
      <c r="DV122" s="713" t="s">
        <v>198</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266</v>
      </c>
      <c r="BA123" s="603"/>
      <c r="BB123" s="603"/>
      <c r="BC123" s="603"/>
      <c r="BD123" s="603"/>
      <c r="BE123" s="603"/>
      <c r="BF123" s="603"/>
      <c r="BG123" s="603"/>
      <c r="BH123" s="603"/>
      <c r="BI123" s="603"/>
      <c r="BJ123" s="603"/>
      <c r="BK123" s="603"/>
      <c r="BL123" s="603"/>
      <c r="BM123" s="603"/>
      <c r="BN123" s="603"/>
      <c r="BO123" s="468" t="s">
        <v>219</v>
      </c>
      <c r="BP123" s="629"/>
      <c r="BQ123" s="635">
        <v>5325123</v>
      </c>
      <c r="BR123" s="643"/>
      <c r="BS123" s="643"/>
      <c r="BT123" s="643"/>
      <c r="BU123" s="643"/>
      <c r="BV123" s="643">
        <v>5338610</v>
      </c>
      <c r="BW123" s="643"/>
      <c r="BX123" s="643"/>
      <c r="BY123" s="643"/>
      <c r="BZ123" s="643"/>
      <c r="CA123" s="643">
        <v>5758538</v>
      </c>
      <c r="CB123" s="643"/>
      <c r="CC123" s="643"/>
      <c r="CD123" s="643"/>
      <c r="CE123" s="643"/>
      <c r="CF123" s="544"/>
      <c r="CG123" s="552"/>
      <c r="CH123" s="552"/>
      <c r="CI123" s="552"/>
      <c r="CJ123" s="669"/>
      <c r="CK123" s="676"/>
      <c r="CL123" s="686"/>
      <c r="CM123" s="686"/>
      <c r="CN123" s="686"/>
      <c r="CO123" s="689"/>
      <c r="CP123" s="693" t="s">
        <v>309</v>
      </c>
      <c r="CQ123" s="403"/>
      <c r="CR123" s="403"/>
      <c r="CS123" s="403"/>
      <c r="CT123" s="403"/>
      <c r="CU123" s="403"/>
      <c r="CV123" s="403"/>
      <c r="CW123" s="403"/>
      <c r="CX123" s="403"/>
      <c r="CY123" s="403"/>
      <c r="CZ123" s="403"/>
      <c r="DA123" s="403"/>
      <c r="DB123" s="403"/>
      <c r="DC123" s="403"/>
      <c r="DD123" s="403"/>
      <c r="DE123" s="403"/>
      <c r="DF123" s="699"/>
      <c r="DG123" s="482" t="s">
        <v>198</v>
      </c>
      <c r="DH123" s="446"/>
      <c r="DI123" s="446"/>
      <c r="DJ123" s="446"/>
      <c r="DK123" s="499"/>
      <c r="DL123" s="515" t="s">
        <v>198</v>
      </c>
      <c r="DM123" s="446"/>
      <c r="DN123" s="446"/>
      <c r="DO123" s="446"/>
      <c r="DP123" s="499"/>
      <c r="DQ123" s="515" t="s">
        <v>198</v>
      </c>
      <c r="DR123" s="446"/>
      <c r="DS123" s="446"/>
      <c r="DT123" s="446"/>
      <c r="DU123" s="499"/>
      <c r="DV123" s="539" t="s">
        <v>198</v>
      </c>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484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30.6</v>
      </c>
      <c r="BR124" s="644"/>
      <c r="BS124" s="644"/>
      <c r="BT124" s="644"/>
      <c r="BU124" s="644"/>
      <c r="BV124" s="644">
        <v>14.4</v>
      </c>
      <c r="BW124" s="644"/>
      <c r="BX124" s="644"/>
      <c r="BY124" s="644"/>
      <c r="BZ124" s="644"/>
      <c r="CA124" s="644" t="s">
        <v>198</v>
      </c>
      <c r="CB124" s="644"/>
      <c r="CC124" s="644"/>
      <c r="CD124" s="644"/>
      <c r="CE124" s="644"/>
      <c r="CF124" s="545"/>
      <c r="CG124" s="553"/>
      <c r="CH124" s="553"/>
      <c r="CI124" s="553"/>
      <c r="CJ124" s="670"/>
      <c r="CK124" s="677"/>
      <c r="CL124" s="677"/>
      <c r="CM124" s="677"/>
      <c r="CN124" s="677"/>
      <c r="CO124" s="690"/>
      <c r="CP124" s="693" t="s">
        <v>485</v>
      </c>
      <c r="CQ124" s="403"/>
      <c r="CR124" s="403"/>
      <c r="CS124" s="403"/>
      <c r="CT124" s="403"/>
      <c r="CU124" s="403"/>
      <c r="CV124" s="403"/>
      <c r="CW124" s="403"/>
      <c r="CX124" s="403"/>
      <c r="CY124" s="403"/>
      <c r="CZ124" s="403"/>
      <c r="DA124" s="403"/>
      <c r="DB124" s="403"/>
      <c r="DC124" s="403"/>
      <c r="DD124" s="403"/>
      <c r="DE124" s="403"/>
      <c r="DF124" s="699"/>
      <c r="DG124" s="484">
        <v>1327127</v>
      </c>
      <c r="DH124" s="489"/>
      <c r="DI124" s="489"/>
      <c r="DJ124" s="489"/>
      <c r="DK124" s="501"/>
      <c r="DL124" s="517">
        <v>1174670</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480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486</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415</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489</v>
      </c>
      <c r="AY127" s="593"/>
      <c r="AZ127" s="593"/>
      <c r="BA127" s="593"/>
      <c r="BB127" s="593"/>
      <c r="BC127" s="593"/>
      <c r="BD127" s="593"/>
      <c r="BE127" s="610"/>
      <c r="BF127" s="612" t="s">
        <v>439</v>
      </c>
      <c r="BG127" s="593"/>
      <c r="BH127" s="593"/>
      <c r="BI127" s="593"/>
      <c r="BJ127" s="593"/>
      <c r="BK127" s="593"/>
      <c r="BL127" s="610"/>
      <c r="BM127" s="612" t="s">
        <v>416</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445</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15537</v>
      </c>
      <c r="AB128" s="487"/>
      <c r="AC128" s="487"/>
      <c r="AD128" s="487"/>
      <c r="AE128" s="498"/>
      <c r="AF128" s="514">
        <v>15830</v>
      </c>
      <c r="AG128" s="487"/>
      <c r="AH128" s="487"/>
      <c r="AI128" s="487"/>
      <c r="AJ128" s="498"/>
      <c r="AK128" s="514">
        <v>16962</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198</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230</v>
      </c>
      <c r="X129" s="466"/>
      <c r="Y129" s="466"/>
      <c r="Z129" s="476"/>
      <c r="AA129" s="482">
        <v>2472338</v>
      </c>
      <c r="AB129" s="446"/>
      <c r="AC129" s="446"/>
      <c r="AD129" s="446"/>
      <c r="AE129" s="499"/>
      <c r="AF129" s="515">
        <v>2372507</v>
      </c>
      <c r="AG129" s="446"/>
      <c r="AH129" s="446"/>
      <c r="AI129" s="446"/>
      <c r="AJ129" s="499"/>
      <c r="AK129" s="515">
        <v>2348307</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198</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492</v>
      </c>
      <c r="X130" s="466"/>
      <c r="Y130" s="466"/>
      <c r="Z130" s="476"/>
      <c r="AA130" s="482">
        <v>414206</v>
      </c>
      <c r="AB130" s="446"/>
      <c r="AC130" s="446"/>
      <c r="AD130" s="446"/>
      <c r="AE130" s="499"/>
      <c r="AF130" s="515">
        <v>395145</v>
      </c>
      <c r="AG130" s="446"/>
      <c r="AH130" s="446"/>
      <c r="AI130" s="446"/>
      <c r="AJ130" s="499"/>
      <c r="AK130" s="515">
        <v>385900</v>
      </c>
      <c r="AL130" s="446"/>
      <c r="AM130" s="446"/>
      <c r="AN130" s="446"/>
      <c r="AO130" s="499"/>
      <c r="AP130" s="542"/>
      <c r="AQ130" s="550"/>
      <c r="AR130" s="550"/>
      <c r="AS130" s="550"/>
      <c r="AT130" s="560"/>
      <c r="AU130" s="576"/>
      <c r="AV130" s="576"/>
      <c r="AW130" s="576"/>
      <c r="AX130" s="585" t="s">
        <v>430</v>
      </c>
      <c r="AY130" s="378"/>
      <c r="AZ130" s="378"/>
      <c r="BA130" s="378"/>
      <c r="BB130" s="378"/>
      <c r="BC130" s="378"/>
      <c r="BD130" s="378"/>
      <c r="BE130" s="472"/>
      <c r="BF130" s="615">
        <v>10.6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2058132</v>
      </c>
      <c r="AB131" s="489"/>
      <c r="AC131" s="489"/>
      <c r="AD131" s="489"/>
      <c r="AE131" s="501"/>
      <c r="AF131" s="517">
        <v>1977362</v>
      </c>
      <c r="AG131" s="489"/>
      <c r="AH131" s="489"/>
      <c r="AI131" s="489"/>
      <c r="AJ131" s="501"/>
      <c r="AK131" s="517">
        <v>1962407</v>
      </c>
      <c r="AL131" s="489"/>
      <c r="AM131" s="489"/>
      <c r="AN131" s="489"/>
      <c r="AO131" s="501"/>
      <c r="AP131" s="543"/>
      <c r="AQ131" s="551"/>
      <c r="AR131" s="551"/>
      <c r="AS131" s="551"/>
      <c r="AT131" s="561"/>
      <c r="AU131" s="576"/>
      <c r="AV131" s="576"/>
      <c r="AW131" s="576"/>
      <c r="AX131" s="586" t="s">
        <v>57</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493</v>
      </c>
      <c r="W132" s="462"/>
      <c r="X132" s="462"/>
      <c r="Y132" s="462"/>
      <c r="Z132" s="478"/>
      <c r="AA132" s="485">
        <v>10.90343088</v>
      </c>
      <c r="AB132" s="490"/>
      <c r="AC132" s="490"/>
      <c r="AD132" s="490"/>
      <c r="AE132" s="502"/>
      <c r="AF132" s="518">
        <v>10.776832969999999</v>
      </c>
      <c r="AG132" s="490"/>
      <c r="AH132" s="490"/>
      <c r="AI132" s="490"/>
      <c r="AJ132" s="502"/>
      <c r="AK132" s="518">
        <v>10.17984547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11.4</v>
      </c>
      <c r="AB133" s="491"/>
      <c r="AC133" s="491"/>
      <c r="AD133" s="491"/>
      <c r="AE133" s="503"/>
      <c r="AF133" s="486">
        <v>10.7</v>
      </c>
      <c r="AG133" s="491"/>
      <c r="AH133" s="491"/>
      <c r="AI133" s="491"/>
      <c r="AJ133" s="503"/>
      <c r="AK133" s="486">
        <v>10.6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ZzJLkPC4VPXeH3TLUNHHG231rbkLtbeDIPApUl2kTDgWwrfOOoGwE9rE3qY3x2D+oSkmRI+kMra2TmSc/KMocA==" saltValue="tYkX/xa61zG1bmym0NNxV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AD7" sqref="AD7"/>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IuxJHMmy4wCtL3rZtJBzkLzLVkPkLnbdA0+vLsVbmhXvy6+tqfZqiBfHI/XIPIbKmeVK2s8ZWwaWmjKNXb79XA==" saltValue="QppyZuFT34O9b1Aro1sSJ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AV3" sqref="AV3"/>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0atPGcrcMeke734plaBkZCU8mWg1mbEUJKCr5phYaF1t8Chi9RBVOAB7X4PFdd+fiaTGQh5BlM6LsIgfMWFLQ==" saltValue="SRXEytIddcIbVE+PIQ3NZ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2" zoomScaleSheetLayoutView="100" workbookViewId="0">
      <selection activeCell="A66" sqref="A66"/>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495</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496</v>
      </c>
      <c r="AQ8" s="809" t="s">
        <v>497</v>
      </c>
      <c r="AR8" s="823" t="s">
        <v>420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498</v>
      </c>
      <c r="AL9" s="757"/>
      <c r="AM9" s="757"/>
      <c r="AN9" s="774"/>
      <c r="AO9" s="787">
        <v>685641</v>
      </c>
      <c r="AP9" s="787">
        <v>176348</v>
      </c>
      <c r="AQ9" s="810">
        <v>243450</v>
      </c>
      <c r="AR9" s="824">
        <v>-27.6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78462</v>
      </c>
      <c r="AP10" s="788">
        <v>20181</v>
      </c>
      <c r="AQ10" s="811">
        <v>36828</v>
      </c>
      <c r="AR10" s="825">
        <v>-45.2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v>39647</v>
      </c>
      <c r="AP11" s="788">
        <v>10197</v>
      </c>
      <c r="AQ11" s="811">
        <v>2575</v>
      </c>
      <c r="AR11" s="825">
        <v>296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137</v>
      </c>
      <c r="AL12" s="757"/>
      <c r="AM12" s="757"/>
      <c r="AN12" s="774"/>
      <c r="AO12" s="788" t="s">
        <v>198</v>
      </c>
      <c r="AP12" s="788" t="s">
        <v>198</v>
      </c>
      <c r="AQ12" s="811" t="s">
        <v>198</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499</v>
      </c>
      <c r="AL13" s="757"/>
      <c r="AM13" s="757"/>
      <c r="AN13" s="774"/>
      <c r="AO13" s="788">
        <v>64624</v>
      </c>
      <c r="AP13" s="788">
        <v>16621</v>
      </c>
      <c r="AQ13" s="811">
        <v>11862</v>
      </c>
      <c r="AR13" s="825">
        <v>40.1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500</v>
      </c>
      <c r="AL14" s="757"/>
      <c r="AM14" s="757"/>
      <c r="AN14" s="774"/>
      <c r="AO14" s="788">
        <v>33533</v>
      </c>
      <c r="AP14" s="788">
        <v>8625</v>
      </c>
      <c r="AQ14" s="811">
        <v>4647</v>
      </c>
      <c r="AR14" s="825">
        <v>85.6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-37220</v>
      </c>
      <c r="AP15" s="788">
        <v>-9573</v>
      </c>
      <c r="AQ15" s="811">
        <v>-13358</v>
      </c>
      <c r="AR15" s="825">
        <v>-28.3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266</v>
      </c>
      <c r="AL16" s="758"/>
      <c r="AM16" s="758"/>
      <c r="AN16" s="775"/>
      <c r="AO16" s="788">
        <v>864687</v>
      </c>
      <c r="AP16" s="788">
        <v>222399</v>
      </c>
      <c r="AQ16" s="811">
        <v>286004</v>
      </c>
      <c r="AR16" s="825">
        <v>-22.2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176</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501</v>
      </c>
      <c r="AP20" s="799" t="s">
        <v>331</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502</v>
      </c>
      <c r="AL21" s="760"/>
      <c r="AM21" s="760"/>
      <c r="AN21" s="777"/>
      <c r="AO21" s="790">
        <v>20.059999999999999</v>
      </c>
      <c r="AP21" s="800">
        <v>24.25</v>
      </c>
      <c r="AQ21" s="813">
        <v>-4.1900000000000004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503</v>
      </c>
      <c r="AL22" s="760"/>
      <c r="AM22" s="760"/>
      <c r="AN22" s="777"/>
      <c r="AO22" s="791">
        <v>96.6</v>
      </c>
      <c r="AP22" s="801">
        <v>95.4</v>
      </c>
      <c r="AQ22" s="814">
        <v>1.2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295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495</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496</v>
      </c>
      <c r="AQ31" s="809" t="s">
        <v>497</v>
      </c>
      <c r="AR31" s="823" t="s">
        <v>420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504</v>
      </c>
      <c r="AL32" s="761"/>
      <c r="AM32" s="761"/>
      <c r="AN32" s="778"/>
      <c r="AO32" s="788">
        <v>457245</v>
      </c>
      <c r="AP32" s="788">
        <v>117604</v>
      </c>
      <c r="AQ32" s="815">
        <v>167387</v>
      </c>
      <c r="AR32" s="825">
        <v>-29.7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505</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506</v>
      </c>
      <c r="AL34" s="761"/>
      <c r="AM34" s="761"/>
      <c r="AN34" s="778"/>
      <c r="AO34" s="788" t="s">
        <v>198</v>
      </c>
      <c r="AP34" s="788" t="s">
        <v>198</v>
      </c>
      <c r="AQ34" s="815">
        <v>5</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507</v>
      </c>
      <c r="AL35" s="761"/>
      <c r="AM35" s="761"/>
      <c r="AN35" s="778"/>
      <c r="AO35" s="788">
        <v>124498</v>
      </c>
      <c r="AP35" s="788">
        <v>32021</v>
      </c>
      <c r="AQ35" s="815">
        <v>34589</v>
      </c>
      <c r="AR35" s="825">
        <v>-7.4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20889</v>
      </c>
      <c r="AP36" s="788">
        <v>5373</v>
      </c>
      <c r="AQ36" s="815">
        <v>2508</v>
      </c>
      <c r="AR36" s="825">
        <v>114.2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t="s">
        <v>198</v>
      </c>
      <c r="AP37" s="788" t="s">
        <v>198</v>
      </c>
      <c r="AQ37" s="815">
        <v>1525</v>
      </c>
      <c r="AR37" s="825" t="s">
        <v>198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509</v>
      </c>
      <c r="AL38" s="762"/>
      <c r="AM38" s="762"/>
      <c r="AN38" s="779"/>
      <c r="AO38" s="792" t="s">
        <v>198</v>
      </c>
      <c r="AP38" s="792" t="s">
        <v>198</v>
      </c>
      <c r="AQ38" s="816">
        <v>44</v>
      </c>
      <c r="AR38" s="814" t="s">
        <v>198</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-16962</v>
      </c>
      <c r="AP39" s="788">
        <v>-4363</v>
      </c>
      <c r="AQ39" s="815">
        <v>-7489</v>
      </c>
      <c r="AR39" s="825">
        <v>-41.7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510</v>
      </c>
      <c r="AL40" s="761"/>
      <c r="AM40" s="761"/>
      <c r="AN40" s="778"/>
      <c r="AO40" s="788">
        <v>-385900</v>
      </c>
      <c r="AP40" s="788">
        <v>-99254</v>
      </c>
      <c r="AQ40" s="815">
        <v>-138932</v>
      </c>
      <c r="AR40" s="825">
        <v>-28.6</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199770</v>
      </c>
      <c r="AP41" s="788">
        <v>51381</v>
      </c>
      <c r="AQ41" s="815">
        <v>59636</v>
      </c>
      <c r="AR41" s="825">
        <v>-13.8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487</v>
      </c>
      <c r="AO50" s="794" t="s">
        <v>488</v>
      </c>
      <c r="AP50" s="805" t="s">
        <v>513</v>
      </c>
      <c r="AQ50" s="818" t="s">
        <v>379</v>
      </c>
      <c r="AR50" s="828" t="s">
        <v>514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515</v>
      </c>
      <c r="AL51" s="764"/>
      <c r="AM51" s="770">
        <v>443730</v>
      </c>
      <c r="AN51" s="783">
        <v>106003</v>
      </c>
      <c r="AO51" s="795">
        <v>70.3</v>
      </c>
      <c r="AP51" s="806">
        <v>268375</v>
      </c>
      <c r="AQ51" s="819">
        <v>-1.2</v>
      </c>
      <c r="AR51" s="829">
        <v>71.5</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268</v>
      </c>
      <c r="AM52" s="771">
        <v>120325</v>
      </c>
      <c r="AN52" s="784">
        <v>28745</v>
      </c>
      <c r="AO52" s="796">
        <v>-17</v>
      </c>
      <c r="AP52" s="807">
        <v>119602</v>
      </c>
      <c r="AQ52" s="820">
        <v>1.5</v>
      </c>
      <c r="AR52" s="830">
        <v>-18.5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476</v>
      </c>
      <c r="AL53" s="764"/>
      <c r="AM53" s="770">
        <v>535334</v>
      </c>
      <c r="AN53" s="783">
        <v>131338</v>
      </c>
      <c r="AO53" s="795">
        <v>23.9</v>
      </c>
      <c r="AP53" s="806">
        <v>301035</v>
      </c>
      <c r="AQ53" s="819">
        <v>12.2</v>
      </c>
      <c r="AR53" s="829">
        <v>11.7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268</v>
      </c>
      <c r="AM54" s="771">
        <v>250735</v>
      </c>
      <c r="AN54" s="784">
        <v>61515</v>
      </c>
      <c r="AO54" s="796">
        <v>114</v>
      </c>
      <c r="AP54" s="807">
        <v>154376</v>
      </c>
      <c r="AQ54" s="820">
        <v>29.1</v>
      </c>
      <c r="AR54" s="830">
        <v>84.9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314</v>
      </c>
      <c r="AL55" s="764"/>
      <c r="AM55" s="770">
        <v>438491</v>
      </c>
      <c r="AN55" s="783">
        <v>110146</v>
      </c>
      <c r="AO55" s="795">
        <v>-16.100000000000001</v>
      </c>
      <c r="AP55" s="806">
        <v>277467</v>
      </c>
      <c r="AQ55" s="819">
        <v>-7.8</v>
      </c>
      <c r="AR55" s="829">
        <v>-8.3000000000000007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268</v>
      </c>
      <c r="AM56" s="771">
        <v>211483</v>
      </c>
      <c r="AN56" s="784">
        <v>53123</v>
      </c>
      <c r="AO56" s="796">
        <v>-13.6</v>
      </c>
      <c r="AP56" s="807">
        <v>128378</v>
      </c>
      <c r="AQ56" s="820">
        <v>-16.8</v>
      </c>
      <c r="AR56" s="830">
        <v>3.2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142</v>
      </c>
      <c r="AL57" s="764"/>
      <c r="AM57" s="770">
        <v>525576</v>
      </c>
      <c r="AN57" s="783">
        <v>136869</v>
      </c>
      <c r="AO57" s="795">
        <v>24.3</v>
      </c>
      <c r="AP57" s="806">
        <v>282256</v>
      </c>
      <c r="AQ57" s="819">
        <v>1.7</v>
      </c>
      <c r="AR57" s="829">
        <v>22.6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268</v>
      </c>
      <c r="AM58" s="771">
        <v>128849</v>
      </c>
      <c r="AN58" s="784">
        <v>33554</v>
      </c>
      <c r="AO58" s="796">
        <v>-36.799999999999997</v>
      </c>
      <c r="AP58" s="807">
        <v>145453</v>
      </c>
      <c r="AQ58" s="820">
        <v>13.3</v>
      </c>
      <c r="AR58" s="830">
        <v>-50.1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516</v>
      </c>
      <c r="AL59" s="764"/>
      <c r="AM59" s="770">
        <v>408813</v>
      </c>
      <c r="AN59" s="783">
        <v>105147</v>
      </c>
      <c r="AO59" s="795">
        <v>-23.2</v>
      </c>
      <c r="AP59" s="806">
        <v>295341</v>
      </c>
      <c r="AQ59" s="819">
        <v>4.5999999999999996</v>
      </c>
      <c r="AR59" s="829">
        <v>-27.8</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268</v>
      </c>
      <c r="AM60" s="771">
        <v>184541</v>
      </c>
      <c r="AN60" s="784">
        <v>47464</v>
      </c>
      <c r="AO60" s="796">
        <v>41.5</v>
      </c>
      <c r="AP60" s="807">
        <v>137402</v>
      </c>
      <c r="AQ60" s="820">
        <v>-5.5</v>
      </c>
      <c r="AR60" s="830">
        <v>47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517</v>
      </c>
      <c r="AL61" s="767"/>
      <c r="AM61" s="770">
        <v>470389</v>
      </c>
      <c r="AN61" s="783">
        <v>117901</v>
      </c>
      <c r="AO61" s="795">
        <v>15.8</v>
      </c>
      <c r="AP61" s="806">
        <v>284895</v>
      </c>
      <c r="AQ61" s="821">
        <v>1.9</v>
      </c>
      <c r="AR61" s="829">
        <v>13.9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268</v>
      </c>
      <c r="AM62" s="771">
        <v>179187</v>
      </c>
      <c r="AN62" s="784">
        <v>44880</v>
      </c>
      <c r="AO62" s="796">
        <v>17.600000000000001</v>
      </c>
      <c r="AP62" s="807">
        <v>137042</v>
      </c>
      <c r="AQ62" s="820">
        <v>4.3</v>
      </c>
      <c r="AR62" s="830">
        <v>13.3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9p8BXyHDIUaLxBsSGiQbfD3WCnbRHgdpfZkAkF2KgK+L/vQ1EDliwiAnOBFtyaNnGInQIEsd7O5iFmD0VeyCFA==" saltValue="dC4i9s0qoQ+A/voMJgAb0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D1" zoomScaleSheetLayoutView="55" workbookViewId="0">
      <selection activeCell="C1" sqref="C1"/>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PjlauToxiYoOuhkwyKUDVJBy2b7wqd6khLLbbZYmvw8+L0w7nJ8YFCgMLmGepPgxTq6gud1rE+O/+D0H+dZ1fQ==" saltValue="MMA+3txvI3qKFPeeh17AG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f42Xtr3b3PkQBjDUib+MTrxQ1FubSMnKrrse2sWyBqyMm6lxGG0I2g/JyNAcNLjXyRSwxsVLcO3+KKEtxJJ46g==" saltValue="Wlls44YgCTAhxa4/9GMgO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6</v>
      </c>
      <c r="C46" s="841"/>
      <c r="D46" s="841"/>
      <c r="E46" s="845" t="s">
        <v>18</v>
      </c>
      <c r="F46" s="849" t="s">
        <v>3</v>
      </c>
      <c r="G46" s="853" t="s">
        <v>519</v>
      </c>
      <c r="H46" s="853" t="s">
        <v>520</v>
      </c>
      <c r="I46" s="853" t="s">
        <v>521</v>
      </c>
      <c r="J46" s="858" t="s">
        <v>249</v>
      </c>
    </row>
    <row r="47" spans="2:10" ht="57.75" customHeight="1">
      <c r="B47" s="838"/>
      <c r="C47" s="842" t="s">
        <v>4</v>
      </c>
      <c r="D47" s="842"/>
      <c r="E47" s="846"/>
      <c r="F47" s="850">
        <v>14.67</v>
      </c>
      <c r="G47" s="854">
        <v>17.09</v>
      </c>
      <c r="H47" s="854">
        <v>30.05</v>
      </c>
      <c r="I47" s="854">
        <v>33</v>
      </c>
      <c r="J47" s="859">
        <v>41.44</v>
      </c>
    </row>
    <row r="48" spans="2:10" ht="57.75" customHeight="1">
      <c r="B48" s="839"/>
      <c r="C48" s="843" t="s">
        <v>10</v>
      </c>
      <c r="D48" s="843"/>
      <c r="E48" s="847"/>
      <c r="F48" s="851">
        <v>0.74</v>
      </c>
      <c r="G48" s="855">
        <v>4.55</v>
      </c>
      <c r="H48" s="855">
        <v>3.18</v>
      </c>
      <c r="I48" s="855">
        <v>6.23</v>
      </c>
      <c r="J48" s="860">
        <v>2.4</v>
      </c>
    </row>
    <row r="49" spans="2:10" ht="57.75" customHeight="1">
      <c r="B49" s="840"/>
      <c r="C49" s="844" t="s">
        <v>17</v>
      </c>
      <c r="D49" s="844"/>
      <c r="E49" s="848"/>
      <c r="F49" s="852" t="s">
        <v>522</v>
      </c>
      <c r="G49" s="856">
        <v>6.53</v>
      </c>
      <c r="H49" s="856">
        <v>11.19</v>
      </c>
      <c r="I49" s="856">
        <v>2.92</v>
      </c>
      <c r="J49" s="861">
        <v>0.79</v>
      </c>
    </row>
    <row r="50" spans="2:10"/>
  </sheetData>
  <sheetProtection algorithmName="SHA-512" hashValue="QMgQL9trY1ZBJ1nUE5QogdkGN34AlF2u1OdLfUL2mNptN2qqYgX0eFQYpm1emKdnKEf34hOSz9sbuHYrZUgxNw==" saltValue="nx0PJCCTzlN41xxSiehJb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election activeCell="I43" sqref="I43"/>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3</v>
      </c>
      <c r="G33" s="883" t="s">
        <v>519</v>
      </c>
      <c r="H33" s="883" t="s">
        <v>520</v>
      </c>
      <c r="I33" s="883" t="s">
        <v>521</v>
      </c>
      <c r="J33" s="887" t="s">
        <v>249</v>
      </c>
      <c r="K33" s="862"/>
      <c r="L33" s="862"/>
      <c r="M33" s="862"/>
      <c r="N33" s="862"/>
      <c r="O33" s="862"/>
      <c r="P33" s="862"/>
    </row>
    <row r="34" spans="1:16" ht="39" customHeight="1">
      <c r="A34" s="862"/>
      <c r="B34" s="864"/>
      <c r="C34" s="870" t="s">
        <v>217</v>
      </c>
      <c r="D34" s="870"/>
      <c r="E34" s="875"/>
      <c r="F34" s="879">
        <v>2.46</v>
      </c>
      <c r="G34" s="884">
        <v>2.58</v>
      </c>
      <c r="H34" s="884">
        <v>2.54</v>
      </c>
      <c r="I34" s="884">
        <v>2.94</v>
      </c>
      <c r="J34" s="888">
        <v>2.48</v>
      </c>
      <c r="K34" s="862"/>
      <c r="L34" s="862"/>
      <c r="M34" s="862"/>
      <c r="N34" s="862"/>
      <c r="O34" s="862"/>
      <c r="P34" s="862"/>
    </row>
    <row r="35" spans="1:16" ht="39" customHeight="1">
      <c r="A35" s="862"/>
      <c r="B35" s="865"/>
      <c r="C35" s="871" t="s">
        <v>449</v>
      </c>
      <c r="D35" s="871"/>
      <c r="E35" s="876"/>
      <c r="F35" s="880">
        <v>0.74</v>
      </c>
      <c r="G35" s="885">
        <v>4.54</v>
      </c>
      <c r="H35" s="885">
        <v>3.17</v>
      </c>
      <c r="I35" s="885">
        <v>6.23</v>
      </c>
      <c r="J35" s="889">
        <v>2.4</v>
      </c>
      <c r="K35" s="862"/>
      <c r="L35" s="862"/>
      <c r="M35" s="862"/>
      <c r="N35" s="862"/>
      <c r="O35" s="862"/>
      <c r="P35" s="862"/>
    </row>
    <row r="36" spans="1:16" ht="39" customHeight="1">
      <c r="A36" s="862"/>
      <c r="B36" s="865"/>
      <c r="C36" s="871" t="s">
        <v>346</v>
      </c>
      <c r="D36" s="871"/>
      <c r="E36" s="876"/>
      <c r="F36" s="880" t="s">
        <v>198</v>
      </c>
      <c r="G36" s="885" t="s">
        <v>198</v>
      </c>
      <c r="H36" s="885" t="s">
        <v>198</v>
      </c>
      <c r="I36" s="885" t="s">
        <v>198</v>
      </c>
      <c r="J36" s="889">
        <v>1.56</v>
      </c>
      <c r="K36" s="862"/>
      <c r="L36" s="862"/>
      <c r="M36" s="862"/>
      <c r="N36" s="862"/>
      <c r="O36" s="862"/>
      <c r="P36" s="862"/>
    </row>
    <row r="37" spans="1:16" ht="39" customHeight="1">
      <c r="A37" s="862"/>
      <c r="B37" s="865"/>
      <c r="C37" s="871" t="s">
        <v>458</v>
      </c>
      <c r="D37" s="871"/>
      <c r="E37" s="876"/>
      <c r="F37" s="880" t="s">
        <v>198</v>
      </c>
      <c r="G37" s="885" t="s">
        <v>198</v>
      </c>
      <c r="H37" s="885" t="s">
        <v>198</v>
      </c>
      <c r="I37" s="885" t="s">
        <v>198</v>
      </c>
      <c r="J37" s="889">
        <v>1.1200000000000001</v>
      </c>
      <c r="K37" s="862"/>
      <c r="L37" s="862"/>
      <c r="M37" s="862"/>
      <c r="N37" s="862"/>
      <c r="O37" s="862"/>
      <c r="P37" s="862"/>
    </row>
    <row r="38" spans="1:16" ht="39" customHeight="1">
      <c r="A38" s="862"/>
      <c r="B38" s="865"/>
      <c r="C38" s="871" t="s">
        <v>120</v>
      </c>
      <c r="D38" s="871"/>
      <c r="E38" s="876"/>
      <c r="F38" s="880">
        <v>1.48</v>
      </c>
      <c r="G38" s="885">
        <v>0.54</v>
      </c>
      <c r="H38" s="885">
        <v>0.24</v>
      </c>
      <c r="I38" s="885">
        <v>0.21</v>
      </c>
      <c r="J38" s="889">
        <v>0.18</v>
      </c>
      <c r="K38" s="862"/>
      <c r="L38" s="862"/>
      <c r="M38" s="862"/>
      <c r="N38" s="862"/>
      <c r="O38" s="862"/>
      <c r="P38" s="862"/>
    </row>
    <row r="39" spans="1:16" ht="39" customHeight="1">
      <c r="A39" s="862"/>
      <c r="B39" s="865"/>
      <c r="C39" s="871" t="s">
        <v>309</v>
      </c>
      <c r="D39" s="871"/>
      <c r="E39" s="876"/>
      <c r="F39" s="880">
        <v>0</v>
      </c>
      <c r="G39" s="885">
        <v>0</v>
      </c>
      <c r="H39" s="885">
        <v>0</v>
      </c>
      <c r="I39" s="885">
        <v>2.e-002</v>
      </c>
      <c r="J39" s="889">
        <v>0</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523</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482</v>
      </c>
      <c r="D43" s="872"/>
      <c r="E43" s="877"/>
      <c r="F43" s="881">
        <v>0</v>
      </c>
      <c r="G43" s="886">
        <v>0</v>
      </c>
      <c r="H43" s="886">
        <v>0</v>
      </c>
      <c r="I43" s="886">
        <v>2.83</v>
      </c>
      <c r="J43" s="890" t="s">
        <v>198</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a97ptOSeo6DU6w6G9aa4CMpQdX6pnivWES5F1Q1dve4T4qdISAbqAy6K/3AGMR2TSbkpBANbW/ZSfgik9GBA4A==" saltValue="QTTywoXsGMhffIeHukaTT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3</v>
      </c>
      <c r="L44" s="950" t="s">
        <v>519</v>
      </c>
      <c r="M44" s="950" t="s">
        <v>520</v>
      </c>
      <c r="N44" s="950" t="s">
        <v>521</v>
      </c>
      <c r="O44" s="959" t="s">
        <v>249</v>
      </c>
      <c r="P44" s="734"/>
      <c r="Q44" s="734"/>
      <c r="R44" s="734"/>
      <c r="S44" s="734"/>
      <c r="T44" s="734"/>
      <c r="U44" s="734"/>
    </row>
    <row r="45" spans="1:21" ht="30.75" customHeight="1">
      <c r="A45" s="734"/>
      <c r="B45" s="892" t="s">
        <v>25</v>
      </c>
      <c r="C45" s="906"/>
      <c r="D45" s="916"/>
      <c r="E45" s="925" t="s">
        <v>23</v>
      </c>
      <c r="F45" s="925"/>
      <c r="G45" s="925"/>
      <c r="H45" s="925"/>
      <c r="I45" s="925"/>
      <c r="J45" s="934"/>
      <c r="K45" s="942">
        <v>470</v>
      </c>
      <c r="L45" s="951">
        <v>465</v>
      </c>
      <c r="M45" s="951">
        <v>472</v>
      </c>
      <c r="N45" s="951">
        <v>467</v>
      </c>
      <c r="O45" s="960">
        <v>457</v>
      </c>
      <c r="P45" s="734"/>
      <c r="Q45" s="734"/>
      <c r="R45" s="734"/>
      <c r="S45" s="734"/>
      <c r="T45" s="734"/>
      <c r="U45" s="734"/>
    </row>
    <row r="46" spans="1:21" ht="30.75" customHeight="1">
      <c r="A46" s="734"/>
      <c r="B46" s="893"/>
      <c r="C46" s="907"/>
      <c r="D46" s="917"/>
      <c r="E46" s="926" t="s">
        <v>28</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32</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35</v>
      </c>
      <c r="F48" s="926"/>
      <c r="G48" s="926"/>
      <c r="H48" s="926"/>
      <c r="I48" s="926"/>
      <c r="J48" s="935"/>
      <c r="K48" s="943">
        <v>149</v>
      </c>
      <c r="L48" s="952">
        <v>151</v>
      </c>
      <c r="M48" s="952">
        <v>158</v>
      </c>
      <c r="N48" s="952">
        <v>133</v>
      </c>
      <c r="O48" s="961">
        <v>124</v>
      </c>
      <c r="P48" s="734"/>
      <c r="Q48" s="734"/>
      <c r="R48" s="734"/>
      <c r="S48" s="734"/>
      <c r="T48" s="734"/>
      <c r="U48" s="734"/>
    </row>
    <row r="49" spans="1:21" ht="30.75" customHeight="1">
      <c r="A49" s="734"/>
      <c r="B49" s="893"/>
      <c r="C49" s="907"/>
      <c r="D49" s="917"/>
      <c r="E49" s="926" t="s">
        <v>0</v>
      </c>
      <c r="F49" s="926"/>
      <c r="G49" s="926"/>
      <c r="H49" s="926"/>
      <c r="I49" s="926"/>
      <c r="J49" s="935"/>
      <c r="K49" s="943">
        <v>23</v>
      </c>
      <c r="L49" s="952">
        <v>21</v>
      </c>
      <c r="M49" s="952">
        <v>24</v>
      </c>
      <c r="N49" s="952">
        <v>23</v>
      </c>
      <c r="O49" s="961">
        <v>21</v>
      </c>
      <c r="P49" s="734"/>
      <c r="Q49" s="734"/>
      <c r="R49" s="734"/>
      <c r="S49" s="734"/>
      <c r="T49" s="734"/>
      <c r="U49" s="734"/>
    </row>
    <row r="50" spans="1:21" ht="30.75" customHeight="1">
      <c r="A50" s="734"/>
      <c r="B50" s="893"/>
      <c r="C50" s="907"/>
      <c r="D50" s="917"/>
      <c r="E50" s="926" t="s">
        <v>40</v>
      </c>
      <c r="F50" s="926"/>
      <c r="G50" s="926"/>
      <c r="H50" s="926"/>
      <c r="I50" s="926"/>
      <c r="J50" s="935"/>
      <c r="K50" s="943" t="s">
        <v>198</v>
      </c>
      <c r="L50" s="952" t="s">
        <v>198</v>
      </c>
      <c r="M50" s="952" t="s">
        <v>198</v>
      </c>
      <c r="N50" s="952" t="s">
        <v>198</v>
      </c>
      <c r="O50" s="961" t="s">
        <v>198</v>
      </c>
      <c r="P50" s="734"/>
      <c r="Q50" s="734"/>
      <c r="R50" s="734"/>
      <c r="S50" s="734"/>
      <c r="T50" s="734"/>
      <c r="U50" s="734"/>
    </row>
    <row r="51" spans="1:21" ht="30.75" customHeight="1">
      <c r="A51" s="734"/>
      <c r="B51" s="894"/>
      <c r="C51" s="908"/>
      <c r="D51" s="918"/>
      <c r="E51" s="926" t="s">
        <v>42</v>
      </c>
      <c r="F51" s="926"/>
      <c r="G51" s="926"/>
      <c r="H51" s="926"/>
      <c r="I51" s="926"/>
      <c r="J51" s="935"/>
      <c r="K51" s="943">
        <v>0</v>
      </c>
      <c r="L51" s="952" t="s">
        <v>198</v>
      </c>
      <c r="M51" s="952" t="s">
        <v>198</v>
      </c>
      <c r="N51" s="952" t="s">
        <v>198</v>
      </c>
      <c r="O51" s="961" t="s">
        <v>198</v>
      </c>
      <c r="P51" s="734"/>
      <c r="Q51" s="734"/>
      <c r="R51" s="734"/>
      <c r="S51" s="734"/>
      <c r="T51" s="734"/>
      <c r="U51" s="734"/>
    </row>
    <row r="52" spans="1:21" ht="30.75" customHeight="1">
      <c r="A52" s="734"/>
      <c r="B52" s="895" t="s">
        <v>45</v>
      </c>
      <c r="C52" s="909"/>
      <c r="D52" s="918"/>
      <c r="E52" s="926" t="s">
        <v>47</v>
      </c>
      <c r="F52" s="926"/>
      <c r="G52" s="926"/>
      <c r="H52" s="926"/>
      <c r="I52" s="926"/>
      <c r="J52" s="935"/>
      <c r="K52" s="943">
        <v>424</v>
      </c>
      <c r="L52" s="952">
        <v>442</v>
      </c>
      <c r="M52" s="952">
        <v>430</v>
      </c>
      <c r="N52" s="952">
        <v>410</v>
      </c>
      <c r="O52" s="961">
        <v>403</v>
      </c>
      <c r="P52" s="734"/>
      <c r="Q52" s="734"/>
      <c r="R52" s="734"/>
      <c r="S52" s="734"/>
      <c r="T52" s="734"/>
      <c r="U52" s="734"/>
    </row>
    <row r="53" spans="1:21" ht="30.75" customHeight="1">
      <c r="A53" s="734"/>
      <c r="B53" s="896" t="s">
        <v>49</v>
      </c>
      <c r="C53" s="910"/>
      <c r="D53" s="919"/>
      <c r="E53" s="927" t="s">
        <v>52</v>
      </c>
      <c r="F53" s="927"/>
      <c r="G53" s="927"/>
      <c r="H53" s="927"/>
      <c r="I53" s="927"/>
      <c r="J53" s="936"/>
      <c r="K53" s="944">
        <v>218</v>
      </c>
      <c r="L53" s="953">
        <v>195</v>
      </c>
      <c r="M53" s="953">
        <v>224</v>
      </c>
      <c r="N53" s="953">
        <v>213</v>
      </c>
      <c r="O53" s="962">
        <v>199</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9</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3</v>
      </c>
      <c r="L57" s="954" t="s">
        <v>519</v>
      </c>
      <c r="M57" s="954" t="s">
        <v>520</v>
      </c>
      <c r="N57" s="954" t="s">
        <v>521</v>
      </c>
      <c r="O57" s="964" t="s">
        <v>249</v>
      </c>
      <c r="P57" s="734"/>
      <c r="Q57" s="734"/>
      <c r="R57" s="734"/>
      <c r="S57" s="734"/>
      <c r="T57" s="734"/>
      <c r="U57" s="734"/>
    </row>
    <row r="58" spans="1:21" ht="31.5" customHeight="1">
      <c r="B58" s="900" t="s">
        <v>58</v>
      </c>
      <c r="C58" s="913"/>
      <c r="D58" s="920" t="s">
        <v>64</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upXHRswHe+fZbFzPyFx1ZWk0diAUYeOTnkK0+IzBd+YO9rubmBPiKsEQvcOEOeTaaPSpV1RMbayZRWWYFQegQg==" saltValue="G9+SXPO7ruCpYHix6007g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I4" sqref="I4"/>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3</v>
      </c>
      <c r="J40" s="950" t="s">
        <v>519</v>
      </c>
      <c r="K40" s="950" t="s">
        <v>520</v>
      </c>
      <c r="L40" s="950" t="s">
        <v>521</v>
      </c>
      <c r="M40" s="990" t="s">
        <v>249</v>
      </c>
    </row>
    <row r="41" spans="2:13" ht="27.75" customHeight="1">
      <c r="B41" s="892" t="s">
        <v>37</v>
      </c>
      <c r="C41" s="906"/>
      <c r="D41" s="916"/>
      <c r="E41" s="973" t="s">
        <v>56</v>
      </c>
      <c r="F41" s="973"/>
      <c r="G41" s="973"/>
      <c r="H41" s="979"/>
      <c r="I41" s="983">
        <v>4077</v>
      </c>
      <c r="J41" s="987">
        <v>4009</v>
      </c>
      <c r="K41" s="987">
        <v>3882</v>
      </c>
      <c r="L41" s="987">
        <v>3746</v>
      </c>
      <c r="M41" s="991">
        <v>3693</v>
      </c>
    </row>
    <row r="42" spans="2:13" ht="27.75" customHeight="1">
      <c r="B42" s="893"/>
      <c r="C42" s="907"/>
      <c r="D42" s="917"/>
      <c r="E42" s="974" t="s">
        <v>73</v>
      </c>
      <c r="F42" s="974"/>
      <c r="G42" s="974"/>
      <c r="H42" s="980"/>
      <c r="I42" s="984" t="s">
        <v>198</v>
      </c>
      <c r="J42" s="988" t="s">
        <v>198</v>
      </c>
      <c r="K42" s="988" t="s">
        <v>198</v>
      </c>
      <c r="L42" s="988" t="s">
        <v>198</v>
      </c>
      <c r="M42" s="992" t="s">
        <v>198</v>
      </c>
    </row>
    <row r="43" spans="2:13" ht="27.75" customHeight="1">
      <c r="B43" s="893"/>
      <c r="C43" s="907"/>
      <c r="D43" s="917"/>
      <c r="E43" s="974" t="s">
        <v>75</v>
      </c>
      <c r="F43" s="974"/>
      <c r="G43" s="974"/>
      <c r="H43" s="980"/>
      <c r="I43" s="984">
        <v>1540</v>
      </c>
      <c r="J43" s="988">
        <v>1425</v>
      </c>
      <c r="K43" s="988">
        <v>1327</v>
      </c>
      <c r="L43" s="988">
        <v>1175</v>
      </c>
      <c r="M43" s="992">
        <v>1036</v>
      </c>
    </row>
    <row r="44" spans="2:13" ht="27.75" customHeight="1">
      <c r="B44" s="893"/>
      <c r="C44" s="907"/>
      <c r="D44" s="917"/>
      <c r="E44" s="974" t="s">
        <v>77</v>
      </c>
      <c r="F44" s="974"/>
      <c r="G44" s="974"/>
      <c r="H44" s="980"/>
      <c r="I44" s="984">
        <v>112</v>
      </c>
      <c r="J44" s="988">
        <v>87</v>
      </c>
      <c r="K44" s="988">
        <v>62</v>
      </c>
      <c r="L44" s="988">
        <v>40</v>
      </c>
      <c r="M44" s="992">
        <v>76</v>
      </c>
    </row>
    <row r="45" spans="2:13" ht="27.75" customHeight="1">
      <c r="B45" s="893"/>
      <c r="C45" s="907"/>
      <c r="D45" s="917"/>
      <c r="E45" s="974" t="s">
        <v>79</v>
      </c>
      <c r="F45" s="974"/>
      <c r="G45" s="974"/>
      <c r="H45" s="980"/>
      <c r="I45" s="984">
        <v>571</v>
      </c>
      <c r="J45" s="988">
        <v>574</v>
      </c>
      <c r="K45" s="988">
        <v>685</v>
      </c>
      <c r="L45" s="988">
        <v>665</v>
      </c>
      <c r="M45" s="992">
        <v>586</v>
      </c>
    </row>
    <row r="46" spans="2:13" ht="27.75" customHeight="1">
      <c r="B46" s="893"/>
      <c r="C46" s="907"/>
      <c r="D46" s="918"/>
      <c r="E46" s="974" t="s">
        <v>78</v>
      </c>
      <c r="F46" s="974"/>
      <c r="G46" s="974"/>
      <c r="H46" s="980"/>
      <c r="I46" s="984" t="s">
        <v>198</v>
      </c>
      <c r="J46" s="988" t="s">
        <v>198</v>
      </c>
      <c r="K46" s="988" t="s">
        <v>198</v>
      </c>
      <c r="L46" s="988" t="s">
        <v>198</v>
      </c>
      <c r="M46" s="992" t="s">
        <v>198</v>
      </c>
    </row>
    <row r="47" spans="2:13" ht="27.75" customHeight="1">
      <c r="B47" s="893"/>
      <c r="C47" s="907"/>
      <c r="D47" s="971"/>
      <c r="E47" s="975" t="s">
        <v>81</v>
      </c>
      <c r="F47" s="978"/>
      <c r="G47" s="978"/>
      <c r="H47" s="981"/>
      <c r="I47" s="984" t="s">
        <v>198</v>
      </c>
      <c r="J47" s="988" t="s">
        <v>198</v>
      </c>
      <c r="K47" s="988" t="s">
        <v>198</v>
      </c>
      <c r="L47" s="988" t="s">
        <v>198</v>
      </c>
      <c r="M47" s="992" t="s">
        <v>198</v>
      </c>
    </row>
    <row r="48" spans="2:13" ht="27.75" customHeight="1">
      <c r="B48" s="893"/>
      <c r="C48" s="907"/>
      <c r="D48" s="917"/>
      <c r="E48" s="974" t="s">
        <v>87</v>
      </c>
      <c r="F48" s="974"/>
      <c r="G48" s="974"/>
      <c r="H48" s="980"/>
      <c r="I48" s="984" t="s">
        <v>198</v>
      </c>
      <c r="J48" s="988" t="s">
        <v>198</v>
      </c>
      <c r="K48" s="988" t="s">
        <v>198</v>
      </c>
      <c r="L48" s="988" t="s">
        <v>198</v>
      </c>
      <c r="M48" s="992" t="s">
        <v>198</v>
      </c>
    </row>
    <row r="49" spans="2:13" ht="27.75" customHeight="1">
      <c r="B49" s="894"/>
      <c r="C49" s="908"/>
      <c r="D49" s="917"/>
      <c r="E49" s="974" t="s">
        <v>91</v>
      </c>
      <c r="F49" s="974"/>
      <c r="G49" s="974"/>
      <c r="H49" s="980"/>
      <c r="I49" s="984" t="s">
        <v>198</v>
      </c>
      <c r="J49" s="988" t="s">
        <v>198</v>
      </c>
      <c r="K49" s="988" t="s">
        <v>198</v>
      </c>
      <c r="L49" s="988" t="s">
        <v>198</v>
      </c>
      <c r="M49" s="992" t="s">
        <v>198</v>
      </c>
    </row>
    <row r="50" spans="2:13" ht="27.75" customHeight="1">
      <c r="B50" s="968" t="s">
        <v>94</v>
      </c>
      <c r="C50" s="970"/>
      <c r="D50" s="972"/>
      <c r="E50" s="974" t="s">
        <v>95</v>
      </c>
      <c r="F50" s="974"/>
      <c r="G50" s="974"/>
      <c r="H50" s="980"/>
      <c r="I50" s="984">
        <v>927</v>
      </c>
      <c r="J50" s="988">
        <v>1069</v>
      </c>
      <c r="K50" s="988">
        <v>1578</v>
      </c>
      <c r="L50" s="988">
        <v>1770</v>
      </c>
      <c r="M50" s="992">
        <v>2268</v>
      </c>
    </row>
    <row r="51" spans="2:13" ht="27.75" customHeight="1">
      <c r="B51" s="893"/>
      <c r="C51" s="907"/>
      <c r="D51" s="917"/>
      <c r="E51" s="974" t="s">
        <v>97</v>
      </c>
      <c r="F51" s="974"/>
      <c r="G51" s="974"/>
      <c r="H51" s="980"/>
      <c r="I51" s="984">
        <v>267</v>
      </c>
      <c r="J51" s="988">
        <v>248</v>
      </c>
      <c r="K51" s="988">
        <v>230</v>
      </c>
      <c r="L51" s="988">
        <v>194</v>
      </c>
      <c r="M51" s="992">
        <v>188</v>
      </c>
    </row>
    <row r="52" spans="2:13" ht="27.75" customHeight="1">
      <c r="B52" s="894"/>
      <c r="C52" s="908"/>
      <c r="D52" s="917"/>
      <c r="E52" s="974" t="s">
        <v>44</v>
      </c>
      <c r="F52" s="974"/>
      <c r="G52" s="974"/>
      <c r="H52" s="980"/>
      <c r="I52" s="984">
        <v>3716</v>
      </c>
      <c r="J52" s="988">
        <v>3527</v>
      </c>
      <c r="K52" s="988">
        <v>3517</v>
      </c>
      <c r="L52" s="988">
        <v>3375</v>
      </c>
      <c r="M52" s="992">
        <v>3303</v>
      </c>
    </row>
    <row r="53" spans="2:13" ht="27.75" customHeight="1">
      <c r="B53" s="896" t="s">
        <v>49</v>
      </c>
      <c r="C53" s="910"/>
      <c r="D53" s="919"/>
      <c r="E53" s="976" t="s">
        <v>101</v>
      </c>
      <c r="F53" s="976"/>
      <c r="G53" s="976"/>
      <c r="H53" s="982"/>
      <c r="I53" s="985">
        <v>1390</v>
      </c>
      <c r="J53" s="989">
        <v>1251</v>
      </c>
      <c r="K53" s="989">
        <v>631</v>
      </c>
      <c r="L53" s="989">
        <v>286</v>
      </c>
      <c r="M53" s="993">
        <v>-367</v>
      </c>
    </row>
    <row r="54" spans="2:13" ht="27.75" customHeight="1">
      <c r="B54" s="969"/>
      <c r="C54" s="868"/>
      <c r="D54" s="868"/>
      <c r="E54" s="977"/>
      <c r="F54" s="977"/>
      <c r="G54" s="977"/>
      <c r="H54" s="977"/>
      <c r="I54" s="986"/>
      <c r="J54" s="986"/>
      <c r="K54" s="986"/>
      <c r="L54" s="986"/>
      <c r="M54" s="986"/>
    </row>
    <row r="55" spans="2:13"/>
  </sheetData>
  <sheetProtection algorithmName="SHA-512" hashValue="VmLVqSzsP0kS1q+b+VlhyLXLm2TWfci6MZxKkUFw/zC1ZTthb6Suxufy/fCVRRimoejpzBE7luvfxx27dfROOw==" saltValue="TGBdigCupLZHcHGBf27Q0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55" sqref="H55"/>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6</v>
      </c>
      <c r="C54" s="1000"/>
      <c r="D54" s="1000"/>
      <c r="E54" s="1009" t="s">
        <v>18</v>
      </c>
      <c r="F54" s="1016" t="s">
        <v>520</v>
      </c>
      <c r="G54" s="1016" t="s">
        <v>521</v>
      </c>
      <c r="H54" s="1024" t="s">
        <v>249</v>
      </c>
    </row>
    <row r="55" spans="2:8" ht="52.5" customHeight="1">
      <c r="B55" s="995"/>
      <c r="C55" s="1001" t="s">
        <v>105</v>
      </c>
      <c r="D55" s="1001"/>
      <c r="E55" s="1010"/>
      <c r="F55" s="1017">
        <v>743</v>
      </c>
      <c r="G55" s="1017">
        <v>783</v>
      </c>
      <c r="H55" s="1025">
        <v>973</v>
      </c>
    </row>
    <row r="56" spans="2:8" ht="52.5" customHeight="1">
      <c r="B56" s="996"/>
      <c r="C56" s="1002" t="s">
        <v>110</v>
      </c>
      <c r="D56" s="1002"/>
      <c r="E56" s="1011"/>
      <c r="F56" s="1018">
        <v>59</v>
      </c>
      <c r="G56" s="1018">
        <v>62</v>
      </c>
      <c r="H56" s="1026">
        <v>100</v>
      </c>
    </row>
    <row r="57" spans="2:8" ht="53.25" customHeight="1">
      <c r="B57" s="996"/>
      <c r="C57" s="1003" t="s">
        <v>71</v>
      </c>
      <c r="D57" s="1003"/>
      <c r="E57" s="1012"/>
      <c r="F57" s="1019">
        <v>468</v>
      </c>
      <c r="G57" s="1019">
        <v>618</v>
      </c>
      <c r="H57" s="1027">
        <v>779</v>
      </c>
    </row>
    <row r="58" spans="2:8" ht="45.75" customHeight="1">
      <c r="B58" s="997"/>
      <c r="C58" s="1004" t="s">
        <v>532</v>
      </c>
      <c r="D58" s="1007"/>
      <c r="E58" s="1013"/>
      <c r="F58" s="1020">
        <v>283</v>
      </c>
      <c r="G58" s="1020">
        <v>382</v>
      </c>
      <c r="H58" s="1028">
        <v>525</v>
      </c>
    </row>
    <row r="59" spans="2:8" ht="45.75" customHeight="1">
      <c r="B59" s="997"/>
      <c r="C59" s="1004" t="s">
        <v>93</v>
      </c>
      <c r="D59" s="1007"/>
      <c r="E59" s="1013"/>
      <c r="F59" s="1020">
        <v>101</v>
      </c>
      <c r="G59" s="1020">
        <v>101</v>
      </c>
      <c r="H59" s="1028">
        <v>101</v>
      </c>
    </row>
    <row r="60" spans="2:8" ht="45.75" customHeight="1">
      <c r="B60" s="997"/>
      <c r="C60" s="1004" t="s">
        <v>109</v>
      </c>
      <c r="D60" s="1007"/>
      <c r="E60" s="1013"/>
      <c r="F60" s="1020">
        <v>30</v>
      </c>
      <c r="G60" s="1020">
        <v>80</v>
      </c>
      <c r="H60" s="1028">
        <v>100</v>
      </c>
    </row>
    <row r="61" spans="2:8" ht="45.75" customHeight="1">
      <c r="B61" s="997"/>
      <c r="C61" s="1004" t="s">
        <v>533</v>
      </c>
      <c r="D61" s="1007"/>
      <c r="E61" s="1013"/>
      <c r="F61" s="1020">
        <v>26</v>
      </c>
      <c r="G61" s="1020">
        <v>26</v>
      </c>
      <c r="H61" s="1028">
        <v>26</v>
      </c>
    </row>
    <row r="62" spans="2:8" ht="45.75" customHeight="1">
      <c r="B62" s="998"/>
      <c r="C62" s="1005" t="s">
        <v>534</v>
      </c>
      <c r="D62" s="1008"/>
      <c r="E62" s="1014"/>
      <c r="F62" s="1021">
        <v>21</v>
      </c>
      <c r="G62" s="1021">
        <v>21</v>
      </c>
      <c r="H62" s="1029">
        <v>21</v>
      </c>
    </row>
    <row r="63" spans="2:8" ht="52.5" customHeight="1">
      <c r="B63" s="999"/>
      <c r="C63" s="1006" t="s">
        <v>112</v>
      </c>
      <c r="D63" s="1006"/>
      <c r="E63" s="1015"/>
      <c r="F63" s="1022">
        <v>1270</v>
      </c>
      <c r="G63" s="1022">
        <v>1462</v>
      </c>
      <c r="H63" s="1030">
        <v>1852</v>
      </c>
    </row>
    <row r="64" spans="2:8"/>
  </sheetData>
  <sheetProtection algorithmName="SHA-512" hashValue="ihqiHIc2QxvpzHN7r+wxXM5cal1xNBaCBkI+1E3V6OW4vihpDsdkI3tIzAOMGt7gp/Gbw4q5guwuScpw1Z9/tQ==" saltValue="Or82+dBUZZoS4gpcxjVXV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518</v>
      </c>
      <c r="G2" s="818"/>
      <c r="H2" s="828"/>
    </row>
    <row r="3" spans="1:8">
      <c r="A3" s="782" t="s">
        <v>515</v>
      </c>
      <c r="B3" s="767"/>
      <c r="C3" s="1039"/>
      <c r="D3" s="1042">
        <v>106003</v>
      </c>
      <c r="E3" s="1044"/>
      <c r="F3" s="1047">
        <v>268375</v>
      </c>
      <c r="G3" s="1049"/>
      <c r="H3" s="1052"/>
    </row>
    <row r="4" spans="1:8">
      <c r="A4" s="754"/>
      <c r="B4" s="766"/>
      <c r="C4" s="1040"/>
      <c r="D4" s="1043">
        <v>28745</v>
      </c>
      <c r="E4" s="1045"/>
      <c r="F4" s="1048">
        <v>119602</v>
      </c>
      <c r="G4" s="1050"/>
      <c r="H4" s="1053"/>
    </row>
    <row r="5" spans="1:8">
      <c r="A5" s="782" t="s">
        <v>476</v>
      </c>
      <c r="B5" s="767"/>
      <c r="C5" s="1039"/>
      <c r="D5" s="1042">
        <v>131338</v>
      </c>
      <c r="E5" s="1044"/>
      <c r="F5" s="1047">
        <v>301035</v>
      </c>
      <c r="G5" s="1049"/>
      <c r="H5" s="1052"/>
    </row>
    <row r="6" spans="1:8">
      <c r="A6" s="754"/>
      <c r="B6" s="766"/>
      <c r="C6" s="1040"/>
      <c r="D6" s="1043">
        <v>61515</v>
      </c>
      <c r="E6" s="1045"/>
      <c r="F6" s="1048">
        <v>154376</v>
      </c>
      <c r="G6" s="1050"/>
      <c r="H6" s="1053"/>
    </row>
    <row r="7" spans="1:8">
      <c r="A7" s="782" t="s">
        <v>314</v>
      </c>
      <c r="B7" s="767"/>
      <c r="C7" s="1039"/>
      <c r="D7" s="1042">
        <v>110146</v>
      </c>
      <c r="E7" s="1044"/>
      <c r="F7" s="1047">
        <v>277467</v>
      </c>
      <c r="G7" s="1049"/>
      <c r="H7" s="1052"/>
    </row>
    <row r="8" spans="1:8">
      <c r="A8" s="754"/>
      <c r="B8" s="766"/>
      <c r="C8" s="1040"/>
      <c r="D8" s="1043">
        <v>53123</v>
      </c>
      <c r="E8" s="1045"/>
      <c r="F8" s="1048">
        <v>128378</v>
      </c>
      <c r="G8" s="1050"/>
      <c r="H8" s="1053"/>
    </row>
    <row r="9" spans="1:8">
      <c r="A9" s="782" t="s">
        <v>142</v>
      </c>
      <c r="B9" s="767"/>
      <c r="C9" s="1039"/>
      <c r="D9" s="1042">
        <v>136869</v>
      </c>
      <c r="E9" s="1044"/>
      <c r="F9" s="1047">
        <v>282256</v>
      </c>
      <c r="G9" s="1049"/>
      <c r="H9" s="1052"/>
    </row>
    <row r="10" spans="1:8">
      <c r="A10" s="754"/>
      <c r="B10" s="766"/>
      <c r="C10" s="1040"/>
      <c r="D10" s="1043">
        <v>33554</v>
      </c>
      <c r="E10" s="1045"/>
      <c r="F10" s="1048">
        <v>145453</v>
      </c>
      <c r="G10" s="1050"/>
      <c r="H10" s="1053"/>
    </row>
    <row r="11" spans="1:8">
      <c r="A11" s="782" t="s">
        <v>516</v>
      </c>
      <c r="B11" s="767"/>
      <c r="C11" s="1039"/>
      <c r="D11" s="1042">
        <v>105147</v>
      </c>
      <c r="E11" s="1044"/>
      <c r="F11" s="1047">
        <v>295341</v>
      </c>
      <c r="G11" s="1049"/>
      <c r="H11" s="1052"/>
    </row>
    <row r="12" spans="1:8">
      <c r="A12" s="754"/>
      <c r="B12" s="766"/>
      <c r="C12" s="1041"/>
      <c r="D12" s="1043">
        <v>47464</v>
      </c>
      <c r="E12" s="1045"/>
      <c r="F12" s="1048">
        <v>137402</v>
      </c>
      <c r="G12" s="1050"/>
      <c r="H12" s="1053"/>
    </row>
    <row r="13" spans="1:8">
      <c r="A13" s="782"/>
      <c r="B13" s="767"/>
      <c r="C13" s="1039"/>
      <c r="D13" s="1042">
        <v>117901</v>
      </c>
      <c r="E13" s="1044"/>
      <c r="F13" s="1047">
        <v>284895</v>
      </c>
      <c r="G13" s="1051"/>
      <c r="H13" s="1052"/>
    </row>
    <row r="14" spans="1:8">
      <c r="A14" s="754"/>
      <c r="B14" s="766"/>
      <c r="C14" s="1040"/>
      <c r="D14" s="1043">
        <v>44880</v>
      </c>
      <c r="E14" s="1045"/>
      <c r="F14" s="1048">
        <v>137042</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0.74</v>
      </c>
      <c r="C19" s="1032">
        <f>ROUND(VALUE(SUBSTITUTE(実質収支比率等に係る経年分析!G$48,"▲","-")),2)</f>
        <v>4.55</v>
      </c>
      <c r="D19" s="1032">
        <f>ROUND(VALUE(SUBSTITUTE(実質収支比率等に係る経年分析!H$48,"▲","-")),2)</f>
        <v>3.18</v>
      </c>
      <c r="E19" s="1032">
        <f>ROUND(VALUE(SUBSTITUTE(実質収支比率等に係る経年分析!I$48,"▲","-")),2)</f>
        <v>6.23</v>
      </c>
      <c r="F19" s="1032">
        <f>ROUND(VALUE(SUBSTITUTE(実質収支比率等に係る経年分析!J$48,"▲","-")),2)</f>
        <v>2.4</v>
      </c>
    </row>
    <row r="20" spans="1:11">
      <c r="A20" s="1032" t="s">
        <v>38</v>
      </c>
      <c r="B20" s="1032">
        <f>ROUND(VALUE(SUBSTITUTE(実質収支比率等に係る経年分析!F$47,"▲","-")),2)</f>
        <v>14.67</v>
      </c>
      <c r="C20" s="1032">
        <f>ROUND(VALUE(SUBSTITUTE(実質収支比率等に係る経年分析!G$47,"▲","-")),2)</f>
        <v>17.09</v>
      </c>
      <c r="D20" s="1032">
        <f>ROUND(VALUE(SUBSTITUTE(実質収支比率等に係る経年分析!H$47,"▲","-")),2)</f>
        <v>30.05</v>
      </c>
      <c r="E20" s="1032">
        <f>ROUND(VALUE(SUBSTITUTE(実質収支比率等に係る経年分析!I$47,"▲","-")),2)</f>
        <v>33</v>
      </c>
      <c r="F20" s="1032">
        <f>ROUND(VALUE(SUBSTITUTE(実質収支比率等に係る経年分析!J$47,"▲","-")),2)</f>
        <v>41.44</v>
      </c>
    </row>
    <row r="21" spans="1:11">
      <c r="A21" s="1032" t="s">
        <v>115</v>
      </c>
      <c r="B21" s="1032">
        <f>IF(ISNUMBER(VALUE(SUBSTITUTE(実質収支比率等に係る経年分析!F$49,"▲","-"))),ROUND(VALUE(SUBSTITUTE(実質収支比率等に係る経年分析!F$49,"▲","-")),2),NA())</f>
        <v>-2.72</v>
      </c>
      <c r="C21" s="1032">
        <f>IF(ISNUMBER(VALUE(SUBSTITUTE(実質収支比率等に係る経年分析!G$49,"▲","-"))),ROUND(VALUE(SUBSTITUTE(実質収支比率等に係る経年分析!G$49,"▲","-")),2),NA())</f>
        <v>6.53</v>
      </c>
      <c r="D21" s="1032">
        <f>IF(ISNUMBER(VALUE(SUBSTITUTE(実質収支比率等に係る経年分析!H$49,"▲","-"))),ROUND(VALUE(SUBSTITUTE(実質収支比率等に係る経年分析!H$49,"▲","-")),2),NA())</f>
        <v>11.19</v>
      </c>
      <c r="E21" s="1032">
        <f>IF(ISNUMBER(VALUE(SUBSTITUTE(実質収支比率等に係る経年分析!I$49,"▲","-"))),ROUND(VALUE(SUBSTITUTE(実質収支比率等に係る経年分析!I$49,"▲","-")),2),NA())</f>
        <v>2.92</v>
      </c>
      <c r="F21" s="1032">
        <f>IF(ISNUMBER(VALUE(SUBSTITUTE(実質収支比率等に係る経年分析!J$49,"▲","-"))),ROUND(VALUE(SUBSTITUTE(実質収支比率等に係る経年分析!J$49,"▲","-")),2),NA())</f>
        <v>0.79</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68</v>
      </c>
      <c r="D26" s="1033" t="s">
        <v>117</v>
      </c>
      <c r="E26" s="1033" t="s">
        <v>68</v>
      </c>
      <c r="F26" s="1033" t="s">
        <v>117</v>
      </c>
      <c r="G26" s="1033" t="s">
        <v>68</v>
      </c>
      <c r="H26" s="1033" t="s">
        <v>117</v>
      </c>
      <c r="I26" s="1033" t="s">
        <v>68</v>
      </c>
      <c r="J26" s="1033" t="s">
        <v>117</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2.83</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後期高齢者医療事業</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2.e-002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介護保険事業</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1.48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0.54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0.24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0.18</v>
      </c>
    </row>
    <row r="33" spans="1:16">
      <c r="A33" s="1033" t="str">
        <f>IF('連結実質赤字比率に係る赤字・黒字の構成分析'!C$37="",NA(),'連結実質赤字比率に係る赤字・黒字の構成分析'!C$37)</f>
        <v>簡易水道事業会計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#VALUE!</v>
      </c>
      <c r="G33" s="1033" t="e">
        <f>IF(ROUND(VALUE(SUBSTITUTE('連結実質赤字比率に係る赤字・黒字の構成分析'!H$37,"▲","-")),2)&gt;=0,ABS(ROUND(VALUE(SUBSTITUTE('連結実質赤字比率に係る赤字・黒字の構成分析'!H$37,"▲","-")),2)),NA())</f>
        <v>#VALUE!</v>
      </c>
      <c r="H33" s="1033" t="e">
        <f>IF(ROUND(VALUE(SUBSTITUTE('連結実質赤字比率に係る赤字・黒字の構成分析'!I$37,"▲","-")),2)&lt;0,ABS(ROUND(VALUE(SUBSTITUTE('連結実質赤字比率に係る赤字・黒字の構成分析'!I$37,"▲","-")),2)),NA())</f>
        <v>#VALUE!</v>
      </c>
      <c r="I33" s="1033" t="e">
        <f>IF(ROUND(VALUE(SUBSTITUTE('連結実質赤字比率に係る赤字・黒字の構成分析'!I$37,"▲","-")),2)&gt;=0,ABS(ROUND(VALUE(SUBSTITUTE('連結実質赤字比率に係る赤字・黒字の構成分析'!I$37,"▲","-")),2)),NA())</f>
        <v>#VALUE!</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1.1200000000000001</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#VALUE!</v>
      </c>
      <c r="G34" s="1033" t="e">
        <f>IF(ROUND(VALUE(SUBSTITUTE('連結実質赤字比率に係る赤字・黒字の構成分析'!H$36,"▲","-")),2)&gt;=0,ABS(ROUND(VALUE(SUBSTITUTE('連結実質赤字比率に係る赤字・黒字の構成分析'!H$36,"▲","-")),2)),NA())</f>
        <v>#VALUE!</v>
      </c>
      <c r="H34" s="1033" t="e">
        <f>IF(ROUND(VALUE(SUBSTITUTE('連結実質赤字比率に係る赤字・黒字の構成分析'!I$36,"▲","-")),2)&lt;0,ABS(ROUND(VALUE(SUBSTITUTE('連結実質赤字比率に係る赤字・黒字の構成分析'!I$36,"▲","-")),2)),NA())</f>
        <v>#VALUE!</v>
      </c>
      <c r="I34" s="1033" t="e">
        <f>IF(ROUND(VALUE(SUBSTITUTE('連結実質赤字比率に係る赤字・黒字の構成分析'!I$36,"▲","-")),2)&gt;=0,ABS(ROUND(VALUE(SUBSTITUTE('連結実質赤字比率に係る赤字・黒字の構成分析'!I$36,"▲","-")),2)),NA())</f>
        <v>#VALUE!</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1.56</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0.74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4.54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3.17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6.23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2.4</v>
      </c>
    </row>
    <row r="36" spans="1:16">
      <c r="A36" s="1033" t="str">
        <f>IF('連結実質赤字比率に係る赤字・黒字の構成分析'!C$34="",NA(),'連結実質赤字比率に係る赤字・黒字の構成分析'!C$34)</f>
        <v>国民健康保険事業</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2.46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2.58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2.54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2.94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2.48</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121</v>
      </c>
      <c r="E41" s="1034" t="s">
        <v>118</v>
      </c>
      <c r="F41" s="1034"/>
      <c r="G41" s="1034" t="s">
        <v>121</v>
      </c>
      <c r="H41" s="1034" t="s">
        <v>118</v>
      </c>
      <c r="I41" s="1034"/>
      <c r="J41" s="1034" t="s">
        <v>121</v>
      </c>
      <c r="K41" s="1034" t="s">
        <v>118</v>
      </c>
      <c r="L41" s="1034"/>
      <c r="M41" s="1034" t="s">
        <v>121</v>
      </c>
      <c r="N41" s="1034" t="s">
        <v>118</v>
      </c>
      <c r="O41" s="1034"/>
      <c r="P41" s="1034" t="s">
        <v>121</v>
      </c>
    </row>
    <row r="42" spans="1:16">
      <c r="A42" s="1034" t="s">
        <v>122</v>
      </c>
      <c r="B42" s="1034"/>
      <c r="C42" s="1034"/>
      <c r="D42" s="1034">
        <f>'実質公債費比率（分子）の構造'!K$52</f>
        <v>424</v>
      </c>
      <c r="E42" s="1034"/>
      <c r="F42" s="1034"/>
      <c r="G42" s="1034">
        <f>'実質公債費比率（分子）の構造'!L$52</f>
        <v>442</v>
      </c>
      <c r="H42" s="1034"/>
      <c r="I42" s="1034"/>
      <c r="J42" s="1034">
        <f>'実質公債費比率（分子）の構造'!M$52</f>
        <v>430</v>
      </c>
      <c r="K42" s="1034"/>
      <c r="L42" s="1034"/>
      <c r="M42" s="1034">
        <f>'実質公債費比率（分子）の構造'!N$52</f>
        <v>410</v>
      </c>
      <c r="N42" s="1034"/>
      <c r="O42" s="1034"/>
      <c r="P42" s="1034">
        <f>'実質公債費比率（分子）の構造'!O$52</f>
        <v>403</v>
      </c>
    </row>
    <row r="43" spans="1:16">
      <c r="A43" s="1034" t="s">
        <v>42</v>
      </c>
      <c r="B43" s="1034">
        <f>'実質公債費比率（分子）の構造'!K$51</f>
        <v>0</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23</v>
      </c>
      <c r="C45" s="1034"/>
      <c r="D45" s="1034"/>
      <c r="E45" s="1034">
        <f>'実質公債費比率（分子）の構造'!L$49</f>
        <v>21</v>
      </c>
      <c r="F45" s="1034"/>
      <c r="G45" s="1034"/>
      <c r="H45" s="1034">
        <f>'実質公債費比率（分子）の構造'!M$49</f>
        <v>24</v>
      </c>
      <c r="I45" s="1034"/>
      <c r="J45" s="1034"/>
      <c r="K45" s="1034">
        <f>'実質公債費比率（分子）の構造'!N$49</f>
        <v>23</v>
      </c>
      <c r="L45" s="1034"/>
      <c r="M45" s="1034"/>
      <c r="N45" s="1034">
        <f>'実質公債費比率（分子）の構造'!O$49</f>
        <v>21</v>
      </c>
      <c r="O45" s="1034"/>
      <c r="P45" s="1034"/>
    </row>
    <row r="46" spans="1:16">
      <c r="A46" s="1034" t="s">
        <v>35</v>
      </c>
      <c r="B46" s="1034">
        <f>'実質公債費比率（分子）の構造'!K$48</f>
        <v>149</v>
      </c>
      <c r="C46" s="1034"/>
      <c r="D46" s="1034"/>
      <c r="E46" s="1034">
        <f>'実質公債費比率（分子）の構造'!L$48</f>
        <v>151</v>
      </c>
      <c r="F46" s="1034"/>
      <c r="G46" s="1034"/>
      <c r="H46" s="1034">
        <f>'実質公債費比率（分子）の構造'!M$48</f>
        <v>158</v>
      </c>
      <c r="I46" s="1034"/>
      <c r="J46" s="1034"/>
      <c r="K46" s="1034">
        <f>'実質公債費比率（分子）の構造'!N$48</f>
        <v>133</v>
      </c>
      <c r="L46" s="1034"/>
      <c r="M46" s="1034"/>
      <c r="N46" s="1034">
        <f>'実質公債費比率（分子）の構造'!O$48</f>
        <v>124</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470</v>
      </c>
      <c r="C49" s="1034"/>
      <c r="D49" s="1034"/>
      <c r="E49" s="1034">
        <f>'実質公債費比率（分子）の構造'!L$45</f>
        <v>465</v>
      </c>
      <c r="F49" s="1034"/>
      <c r="G49" s="1034"/>
      <c r="H49" s="1034">
        <f>'実質公債費比率（分子）の構造'!M$45</f>
        <v>472</v>
      </c>
      <c r="I49" s="1034"/>
      <c r="J49" s="1034"/>
      <c r="K49" s="1034">
        <f>'実質公債費比率（分子）の構造'!N$45</f>
        <v>467</v>
      </c>
      <c r="L49" s="1034"/>
      <c r="M49" s="1034"/>
      <c r="N49" s="1034">
        <f>'実質公債費比率（分子）の構造'!O$45</f>
        <v>457</v>
      </c>
      <c r="O49" s="1034"/>
      <c r="P49" s="1034"/>
    </row>
    <row r="50" spans="1:16">
      <c r="A50" s="1034" t="s">
        <v>52</v>
      </c>
      <c r="B50" s="1034" t="e">
        <f>NA()</f>
        <v>#N/A</v>
      </c>
      <c r="C50" s="1034">
        <f>IF(ISNUMBER('実質公債費比率（分子）の構造'!K$53),'実質公債費比率（分子）の構造'!K$53,NA())</f>
        <v>218</v>
      </c>
      <c r="D50" s="1034" t="e">
        <f>NA()</f>
        <v>#N/A</v>
      </c>
      <c r="E50" s="1034" t="e">
        <f>NA()</f>
        <v>#N/A</v>
      </c>
      <c r="F50" s="1034">
        <f>IF(ISNUMBER('実質公債費比率（分子）の構造'!L$53),'実質公債費比率（分子）の構造'!L$53,NA())</f>
        <v>195</v>
      </c>
      <c r="G50" s="1034" t="e">
        <f>NA()</f>
        <v>#N/A</v>
      </c>
      <c r="H50" s="1034" t="e">
        <f>NA()</f>
        <v>#N/A</v>
      </c>
      <c r="I50" s="1034">
        <f>IF(ISNUMBER('実質公債費比率（分子）の構造'!M$53),'実質公債費比率（分子）の構造'!M$53,NA())</f>
        <v>224</v>
      </c>
      <c r="J50" s="1034" t="e">
        <f>NA()</f>
        <v>#N/A</v>
      </c>
      <c r="K50" s="1034" t="e">
        <f>NA()</f>
        <v>#N/A</v>
      </c>
      <c r="L50" s="1034">
        <f>IF(ISNUMBER('実質公債費比率（分子）の構造'!N$53),'実質公債費比率（分子）の構造'!N$53,NA())</f>
        <v>213</v>
      </c>
      <c r="M50" s="1034" t="e">
        <f>NA()</f>
        <v>#N/A</v>
      </c>
      <c r="N50" s="1034" t="e">
        <f>NA()</f>
        <v>#N/A</v>
      </c>
      <c r="O50" s="1034">
        <f>IF(ISNUMBER('実質公債費比率（分子）の構造'!O$53),'実質公債費比率（分子）の構造'!O$53,NA())</f>
        <v>199</v>
      </c>
      <c r="P50" s="1034" t="e">
        <f>NA()</f>
        <v>#N/A</v>
      </c>
    </row>
    <row r="53" spans="1:16">
      <c r="A53" s="1031" t="s">
        <v>62</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125</v>
      </c>
      <c r="C55" s="1033"/>
      <c r="D55" s="1033" t="s">
        <v>128</v>
      </c>
      <c r="E55" s="1033" t="s">
        <v>125</v>
      </c>
      <c r="F55" s="1033"/>
      <c r="G55" s="1033" t="s">
        <v>128</v>
      </c>
      <c r="H55" s="1033" t="s">
        <v>125</v>
      </c>
      <c r="I55" s="1033"/>
      <c r="J55" s="1033" t="s">
        <v>128</v>
      </c>
      <c r="K55" s="1033" t="s">
        <v>125</v>
      </c>
      <c r="L55" s="1033"/>
      <c r="M55" s="1033" t="s">
        <v>128</v>
      </c>
      <c r="N55" s="1033" t="s">
        <v>125</v>
      </c>
      <c r="O55" s="1033"/>
      <c r="P55" s="1033" t="s">
        <v>128</v>
      </c>
    </row>
    <row r="56" spans="1:16">
      <c r="A56" s="1033" t="s">
        <v>44</v>
      </c>
      <c r="B56" s="1033"/>
      <c r="C56" s="1033"/>
      <c r="D56" s="1033">
        <f>'将来負担比率（分子）の構造'!I$52</f>
        <v>3716</v>
      </c>
      <c r="E56" s="1033"/>
      <c r="F56" s="1033"/>
      <c r="G56" s="1033">
        <f>'将来負担比率（分子）の構造'!J$52</f>
        <v>3527</v>
      </c>
      <c r="H56" s="1033"/>
      <c r="I56" s="1033"/>
      <c r="J56" s="1033">
        <f>'将来負担比率（分子）の構造'!K$52</f>
        <v>3517</v>
      </c>
      <c r="K56" s="1033"/>
      <c r="L56" s="1033"/>
      <c r="M56" s="1033">
        <f>'将来負担比率（分子）の構造'!L$52</f>
        <v>3375</v>
      </c>
      <c r="N56" s="1033"/>
      <c r="O56" s="1033"/>
      <c r="P56" s="1033">
        <f>'将来負担比率（分子）の構造'!M$52</f>
        <v>3303</v>
      </c>
    </row>
    <row r="57" spans="1:16">
      <c r="A57" s="1033" t="s">
        <v>97</v>
      </c>
      <c r="B57" s="1033"/>
      <c r="C57" s="1033"/>
      <c r="D57" s="1033">
        <f>'将来負担比率（分子）の構造'!I$51</f>
        <v>267</v>
      </c>
      <c r="E57" s="1033"/>
      <c r="F57" s="1033"/>
      <c r="G57" s="1033">
        <f>'将来負担比率（分子）の構造'!J$51</f>
        <v>248</v>
      </c>
      <c r="H57" s="1033"/>
      <c r="I57" s="1033"/>
      <c r="J57" s="1033">
        <f>'将来負担比率（分子）の構造'!K$51</f>
        <v>230</v>
      </c>
      <c r="K57" s="1033"/>
      <c r="L57" s="1033"/>
      <c r="M57" s="1033">
        <f>'将来負担比率（分子）の構造'!L$51</f>
        <v>194</v>
      </c>
      <c r="N57" s="1033"/>
      <c r="O57" s="1033"/>
      <c r="P57" s="1033">
        <f>'将来負担比率（分子）の構造'!M$51</f>
        <v>188</v>
      </c>
    </row>
    <row r="58" spans="1:16">
      <c r="A58" s="1033" t="s">
        <v>95</v>
      </c>
      <c r="B58" s="1033"/>
      <c r="C58" s="1033"/>
      <c r="D58" s="1033">
        <f>'将来負担比率（分子）の構造'!I$50</f>
        <v>927</v>
      </c>
      <c r="E58" s="1033"/>
      <c r="F58" s="1033"/>
      <c r="G58" s="1033">
        <f>'将来負担比率（分子）の構造'!J$50</f>
        <v>1069</v>
      </c>
      <c r="H58" s="1033"/>
      <c r="I58" s="1033"/>
      <c r="J58" s="1033">
        <f>'将来負担比率（分子）の構造'!K$50</f>
        <v>1578</v>
      </c>
      <c r="K58" s="1033"/>
      <c r="L58" s="1033"/>
      <c r="M58" s="1033">
        <f>'将来負担比率（分子）の構造'!L$50</f>
        <v>1770</v>
      </c>
      <c r="N58" s="1033"/>
      <c r="O58" s="1033"/>
      <c r="P58" s="1033">
        <f>'将来負担比率（分子）の構造'!M$50</f>
        <v>2268</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571</v>
      </c>
      <c r="C62" s="1033"/>
      <c r="D62" s="1033"/>
      <c r="E62" s="1033">
        <f>'将来負担比率（分子）の構造'!J$45</f>
        <v>574</v>
      </c>
      <c r="F62" s="1033"/>
      <c r="G62" s="1033"/>
      <c r="H62" s="1033">
        <f>'将来負担比率（分子）の構造'!K$45</f>
        <v>685</v>
      </c>
      <c r="I62" s="1033"/>
      <c r="J62" s="1033"/>
      <c r="K62" s="1033">
        <f>'将来負担比率（分子）の構造'!L$45</f>
        <v>665</v>
      </c>
      <c r="L62" s="1033"/>
      <c r="M62" s="1033"/>
      <c r="N62" s="1033">
        <f>'将来負担比率（分子）の構造'!M$45</f>
        <v>586</v>
      </c>
      <c r="O62" s="1033"/>
      <c r="P62" s="1033"/>
    </row>
    <row r="63" spans="1:16">
      <c r="A63" s="1033" t="s">
        <v>77</v>
      </c>
      <c r="B63" s="1033">
        <f>'将来負担比率（分子）の構造'!I$44</f>
        <v>112</v>
      </c>
      <c r="C63" s="1033"/>
      <c r="D63" s="1033"/>
      <c r="E63" s="1033">
        <f>'将来負担比率（分子）の構造'!J$44</f>
        <v>87</v>
      </c>
      <c r="F63" s="1033"/>
      <c r="G63" s="1033"/>
      <c r="H63" s="1033">
        <f>'将来負担比率（分子）の構造'!K$44</f>
        <v>62</v>
      </c>
      <c r="I63" s="1033"/>
      <c r="J63" s="1033"/>
      <c r="K63" s="1033">
        <f>'将来負担比率（分子）の構造'!L$44</f>
        <v>40</v>
      </c>
      <c r="L63" s="1033"/>
      <c r="M63" s="1033"/>
      <c r="N63" s="1033">
        <f>'将来負担比率（分子）の構造'!M$44</f>
        <v>76</v>
      </c>
      <c r="O63" s="1033"/>
      <c r="P63" s="1033"/>
    </row>
    <row r="64" spans="1:16">
      <c r="A64" s="1033" t="s">
        <v>75</v>
      </c>
      <c r="B64" s="1033">
        <f>'将来負担比率（分子）の構造'!I$43</f>
        <v>1540</v>
      </c>
      <c r="C64" s="1033"/>
      <c r="D64" s="1033"/>
      <c r="E64" s="1033">
        <f>'将来負担比率（分子）の構造'!J$43</f>
        <v>1425</v>
      </c>
      <c r="F64" s="1033"/>
      <c r="G64" s="1033"/>
      <c r="H64" s="1033">
        <f>'将来負担比率（分子）の構造'!K$43</f>
        <v>1327</v>
      </c>
      <c r="I64" s="1033"/>
      <c r="J64" s="1033"/>
      <c r="K64" s="1033">
        <f>'将来負担比率（分子）の構造'!L$43</f>
        <v>1175</v>
      </c>
      <c r="L64" s="1033"/>
      <c r="M64" s="1033"/>
      <c r="N64" s="1033">
        <f>'将来負担比率（分子）の構造'!M$43</f>
        <v>1036</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56</v>
      </c>
      <c r="B66" s="1033">
        <f>'将来負担比率（分子）の構造'!I$41</f>
        <v>4077</v>
      </c>
      <c r="C66" s="1033"/>
      <c r="D66" s="1033"/>
      <c r="E66" s="1033">
        <f>'将来負担比率（分子）の構造'!J$41</f>
        <v>4009</v>
      </c>
      <c r="F66" s="1033"/>
      <c r="G66" s="1033"/>
      <c r="H66" s="1033">
        <f>'将来負担比率（分子）の構造'!K$41</f>
        <v>3882</v>
      </c>
      <c r="I66" s="1033"/>
      <c r="J66" s="1033"/>
      <c r="K66" s="1033">
        <f>'将来負担比率（分子）の構造'!L$41</f>
        <v>3746</v>
      </c>
      <c r="L66" s="1033"/>
      <c r="M66" s="1033"/>
      <c r="N66" s="1033">
        <f>'将来負担比率（分子）の構造'!M$41</f>
        <v>3693</v>
      </c>
      <c r="O66" s="1033"/>
      <c r="P66" s="1033"/>
    </row>
    <row r="67" spans="1:16">
      <c r="A67" s="1033" t="s">
        <v>101</v>
      </c>
      <c r="B67" s="1033" t="e">
        <f>NA()</f>
        <v>#N/A</v>
      </c>
      <c r="C67" s="1033">
        <f>IF(ISNUMBER('将来負担比率（分子）の構造'!I$53),IF('将来負担比率（分子）の構造'!I$53&lt;0,0,'将来負担比率（分子）の構造'!I$53),NA())</f>
        <v>1390</v>
      </c>
      <c r="D67" s="1033" t="e">
        <f>NA()</f>
        <v>#N/A</v>
      </c>
      <c r="E67" s="1033" t="e">
        <f>NA()</f>
        <v>#N/A</v>
      </c>
      <c r="F67" s="1033">
        <f>IF(ISNUMBER('将来負担比率（分子）の構造'!J$53),IF('将来負担比率（分子）の構造'!J$53&lt;0,0,'将来負担比率（分子）の構造'!J$53),NA())</f>
        <v>1251</v>
      </c>
      <c r="G67" s="1033" t="e">
        <f>NA()</f>
        <v>#N/A</v>
      </c>
      <c r="H67" s="1033" t="e">
        <f>NA()</f>
        <v>#N/A</v>
      </c>
      <c r="I67" s="1033">
        <f>IF(ISNUMBER('将来負担比率（分子）の構造'!K$53),IF('将来負担比率（分子）の構造'!K$53&lt;0,0,'将来負担比率（分子）の構造'!K$53),NA())</f>
        <v>631</v>
      </c>
      <c r="J67" s="1033" t="e">
        <f>NA()</f>
        <v>#N/A</v>
      </c>
      <c r="K67" s="1033" t="e">
        <f>NA()</f>
        <v>#N/A</v>
      </c>
      <c r="L67" s="1033">
        <f>IF(ISNUMBER('将来負担比率（分子）の構造'!L$53),IF('将来負担比率（分子）の構造'!L$53&lt;0,0,'将来負担比率（分子）の構造'!L$53),NA())</f>
        <v>286</v>
      </c>
      <c r="M67" s="1033" t="e">
        <f>NA()</f>
        <v>#N/A</v>
      </c>
      <c r="N67" s="1033" t="e">
        <f>NA()</f>
        <v>#N/A</v>
      </c>
      <c r="O67" s="1033">
        <f>IF(ISNUMBER('将来負担比率（分子）の構造'!M$53),IF('将来負担比率（分子）の構造'!M$53&lt;0,0,'将来負担比率（分子）の構造'!M$53),NA())</f>
        <v>0</v>
      </c>
      <c r="P67" s="1033" t="e">
        <f>NA()</f>
        <v>#N/A</v>
      </c>
    </row>
    <row r="70" spans="1:16">
      <c r="A70" s="1036" t="s">
        <v>129</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130</v>
      </c>
      <c r="B72" s="1037">
        <f>基金残高に係る経年分析!F55</f>
        <v>743</v>
      </c>
      <c r="C72" s="1037">
        <f>基金残高に係る経年分析!G55</f>
        <v>783</v>
      </c>
      <c r="D72" s="1037">
        <f>基金残高に係る経年分析!H55</f>
        <v>973</v>
      </c>
    </row>
    <row r="73" spans="1:16">
      <c r="A73" s="1035" t="s">
        <v>131</v>
      </c>
      <c r="B73" s="1037">
        <f>基金残高に係る経年分析!F56</f>
        <v>59</v>
      </c>
      <c r="C73" s="1037">
        <f>基金残高に係る経年分析!G56</f>
        <v>62</v>
      </c>
      <c r="D73" s="1037">
        <f>基金残高に係る経年分析!H56</f>
        <v>100</v>
      </c>
    </row>
    <row r="74" spans="1:16">
      <c r="A74" s="1035" t="s">
        <v>133</v>
      </c>
      <c r="B74" s="1037">
        <f>基金残高に係る経年分析!F57</f>
        <v>468</v>
      </c>
      <c r="C74" s="1037">
        <f>基金残高に係る経年分析!G57</f>
        <v>618</v>
      </c>
      <c r="D74" s="1037">
        <f>基金残高に係る経年分析!H57</f>
        <v>779</v>
      </c>
    </row>
  </sheetData>
  <sheetProtection algorithmName="SHA-512" hashValue="UtNNtbXETDkJ7nv7I4VDSfxZephXsO4PQRDJjZqiaj9bbMi9hNW8HGk6aly1jxqxzjKCtM0vx8E81BAZltYqvw==" saltValue="Jn13dJIuGkQzL5dE0d3jb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2025-02-19T03:54:34Z</dcterms:created>
  <dcterms:modified xsi:type="dcterms:W3CDTF">2025-03-12T04:07:18Z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2025-03-12T04:07:18Z</vt:filetime>
  </property>
</Properties>
</file>